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27675" windowHeight="15585" activeTab="0"/>
  </bookViews>
  <sheets>
    <sheet name="Naslov" sheetId="1" r:id="rId1"/>
    <sheet name="Rekapitulacija" sheetId="2" r:id="rId2"/>
    <sheet name="Popis" sheetId="3" r:id="rId3"/>
  </sheets>
  <definedNames/>
  <calcPr fullCalcOnLoad="1"/>
</workbook>
</file>

<file path=xl/sharedStrings.xml><?xml version="1.0" encoding="utf-8"?>
<sst xmlns="http://schemas.openxmlformats.org/spreadsheetml/2006/main" count="446" uniqueCount="284">
  <si>
    <t>projektna</t>
  </si>
  <si>
    <t>organizacija :</t>
  </si>
  <si>
    <t xml:space="preserve"> EKO -  ART d.o.o.,</t>
  </si>
  <si>
    <t>GLINŠKA 2b,  1000  LJUBLJANA  (i. št. 0301)</t>
  </si>
  <si>
    <t xml:space="preserve">naročnik </t>
  </si>
  <si>
    <t xml:space="preserve">in investitor :          </t>
  </si>
  <si>
    <t xml:space="preserve">objekt : </t>
  </si>
  <si>
    <t xml:space="preserve">OBSTOJEČI  OBJEKT Z LABORATORIJI  "K5" </t>
  </si>
  <si>
    <t>lokacija:</t>
  </si>
  <si>
    <t>OBMOČJE  VI  2/5</t>
  </si>
  <si>
    <t>vrsta  gradnje :</t>
  </si>
  <si>
    <t>REKONSTRUKCIJA  STREHE</t>
  </si>
  <si>
    <t>zadeva :</t>
  </si>
  <si>
    <t xml:space="preserve">ODSTRANITEV  OBST. STREHE, NADGRADITEV IN  </t>
  </si>
  <si>
    <t>IZVEDBA  NOVE STREHE</t>
  </si>
  <si>
    <t>vrsta  projektne</t>
  </si>
  <si>
    <t>dokumentacije:</t>
  </si>
  <si>
    <t>P Z R  (projekt za razpis)</t>
  </si>
  <si>
    <t>P Z I    (projekt  za  izvedbo)</t>
  </si>
  <si>
    <t>vrsta projekta :</t>
  </si>
  <si>
    <t xml:space="preserve">POPIS  DEL S  KOLIČINAMI </t>
  </si>
  <si>
    <t>popis  za :</t>
  </si>
  <si>
    <t>GRADBENA  in  OBRTNIŠKA  DELA</t>
  </si>
  <si>
    <t xml:space="preserve">odgovorni </t>
  </si>
  <si>
    <t>vodja projekta :</t>
  </si>
  <si>
    <t>MAJDA  BERGANT,  u. d. ing. arh. (A - 0102)</t>
  </si>
  <si>
    <t xml:space="preserve"> projektant :</t>
  </si>
  <si>
    <t>popis izdelal :</t>
  </si>
  <si>
    <t>MAPET - MATJAŽ  PETROVČIČ s.p.,  gradb.  tehn.</t>
  </si>
  <si>
    <t>številka</t>
  </si>
  <si>
    <t>projekta :</t>
  </si>
  <si>
    <t>122/10-MB</t>
  </si>
  <si>
    <t>kraj in datum :</t>
  </si>
  <si>
    <t xml:space="preserve">    LJUBLJANA ,  MAREC  2011</t>
  </si>
  <si>
    <t>direktor :</t>
  </si>
  <si>
    <t>VLADIMIR  KOŽELJ,  u. d. ing. arh.</t>
  </si>
  <si>
    <t>pozicija</t>
  </si>
  <si>
    <t>količina</t>
  </si>
  <si>
    <t>objekt :        OBST.  OBJEKT "K5"</t>
  </si>
  <si>
    <t>gradnja :      REKONSTRUKCIJA  STREHE</t>
  </si>
  <si>
    <t>SPLOŠNE  OPOMBE :</t>
  </si>
  <si>
    <t xml:space="preserve">Izdelan  je popis za gradbeno - obrtniška dela za rekonstrukcijo strehe nad dosedaj  neizkoriščenem nizkem podstrešju nad objektom "K5" (prizidek z laboratoriji v kompleksu objektov Inštituta Jožefa Štefana).   </t>
  </si>
  <si>
    <t xml:space="preserve">Odstrani se celotna plitva  4 kapna streha krita s pločevinasto  kritino, leseno strešno konstrukcijo  in  z vsemi kleparskimi izdelki vred, nadbetonirajo se strešni venci, izvede se nova lesena strešna konstrukcija na višjem nivoju z izvedenimi frčadami in vgrajenimi okni za osvetlevanje, streha se pokrije   z novo kritino in vsemi kleparskimi izdelki, vse ostalo  je razvidno iz posameznih postavk. </t>
  </si>
  <si>
    <t>V obstoječi plošči podstrešja se izreže odprtina za kasnejšo izvedbo novega stopnišča za dostop do podstrešja. Odprtina se začasno zapre z izolacijskim pokrovom.</t>
  </si>
  <si>
    <t>Finalizacija prostorov je stvar naslednje faze!</t>
  </si>
  <si>
    <t>OPOMBE:</t>
  </si>
  <si>
    <t>Vsa rušitvena dela se izvajajo  z upoštevanjem vseh tehničnih rešitev rušenja z upoštevanjem varnostnih ukrepov pri rušenju.</t>
  </si>
  <si>
    <t>Rušitvena dela zaupati firmi, ki je registrirana za taka dela in ki ima svoj obrat za reciklažo.</t>
  </si>
  <si>
    <t>V popisu so rušitvena dela obdelana od zgoraj navzdol, na mestu pa se dela izvaja po fazah in predvidenem vrstnem redu - po dogovoru z  izvajalcem! Vertikalni transporti iz obst. strehe in podstrešja  so  cca od 12 do 15 m, po možnosti se material transportira s pomočjo sestavljivega kanala, ki se spodaj priključi direktno na kontejner za odpadke ali na kamion, ki sproti odvaža material od rušenja.</t>
  </si>
  <si>
    <t>Ves odpadni material se sproti  transportira do tal oziroma na gradbiščno deponijo, kjer se vse kopiči in sortira, ter  sproti transportira na organizirano mestno deponijo s plačilom komunalnih prispevkov, v obrat za reciklažo ali na mestni odpad z upoštevanjem pravilnika o ravnanju z gradbenimi  odpadki! V vseh postavkah upoštevati vse transporte. Vsa  dela se izvajajo ob obstoječem objektu, ki ostane v funkciji, zato se dela organizira tako, da se ne moti delovnega procesa.</t>
  </si>
  <si>
    <t>Objekt ostane v času prenove  v  funkciji (naseljen) zato paziti, da ob slabem vremenu ne pride do zamakanja v spodnje etaže, ko se prenavlja streha. Delo organizirati tako, da se streha sproti odkriva, odstranjuje se obstoječa lesena podkonstrukcija, sproti se po odsekih montira nova lesena podkonstrukcija,  izvede se razervna kritina in dvojno letvanje, takoj se vrši ponovno pokrivanje z novo kritino.  Izvedbo predlaga izvajalec ob ponudbi!</t>
  </si>
  <si>
    <t>Na obstoječem podstrešju se nahajajo instalacije in aparature, ki se med deli ne smejo poškodovati, med deli jih je potrebno zaščititi pred poškodovanjem in pred vremenskimi vplivi !</t>
  </si>
  <si>
    <t>VSE ELEKTRO IN STROJNE INSTALACIJE SO STVAR LOČENIH PROJEKTOV (DOPOLNITEV IN RAZPELJAVA NOVIH ELEKTRO in STROJNIH INSTALACIJ in drugo)</t>
  </si>
  <si>
    <t>1.</t>
  </si>
  <si>
    <t xml:space="preserve">Odkrivanje  4 kapne  plitve   strehe nad objektom,  krite  z bakreno pločevino. Pločevinaste bakrene plošče se na zbiganih stikih sprosti, pločevina se zravna, pločevinaste plošče  se s pomočjo dvigalne lestve direktno spustijo do tal ali pa direktno na kamion, s sprotnim odvozom na dogovorjeno mesto (mestni odpad v odkup, obrat za reciklažo, ali na dogovorjeno mesto za ponovno vgraditev).    </t>
  </si>
  <si>
    <t xml:space="preserve">Obračun po m2 odstranitve bakrene  kritine z zlaganjem in sortiranjem, ter transportom na dogovorjeno mesto. Naklon strešin cca 12 stopinj, vertikalni transport cca 12 do 15 m. </t>
  </si>
  <si>
    <t>OPOMBA: bakrena kritina izgleda  v dobrem stanju,   zato je možna odprodaja ali ponovna vgradnja na drugem mestu (npr. pokrivanje  pomožnih objektov),  del dobre pločevine je možno uporabiti za izdelavo kleparskih izdelkov (obrobe, žlebovi, in podobno)! Po dogovoru na mestu !</t>
  </si>
  <si>
    <t>OPOMBA : vse pločevinaste ventilacije, dimniki,  izpuhi, zajemi zraka in druge instalacije na podstrešju in nad streho se zaenkrat ohranijo, zato med deli paziti, da se jih ne poškoduje, na nekaterih mestih bo potrebno začasno podpiranje  !</t>
  </si>
  <si>
    <t>m2</t>
  </si>
  <si>
    <t>2.</t>
  </si>
  <si>
    <t>Odstranitev vseh  kleparskih strešnih izdelkov  iz bakrene  pločevine (odstranitev pločevinastih žlebov, snegolovov, strelovodov, čelnih obrob, slemenskih in grebenskih  pločevin, raznih obrob ob dimnikih in ventilacijah) z  zlaganjem  na deponiji na gradbišču.  Kleparski izdelki so v dobrem stanju in jih je možno ponovno vgraditi na novi strehi ali na drugem mestu (npr odtočne cevi, delno žlebovi s kljukami,   poškodovani elementi in obrobe se  razrežejo na manjše kose, pločevina se razvije in  transportira  na mestni odpad v odkup ali v obrat za reciklažo). Obračun po m1 odstranjene pločevine, ki je razvite širine 40-60 cm.</t>
  </si>
  <si>
    <t>OPOMBA : v kolikor se na mestu ugotovi, da so snegolovi in strelovodi v dobrem stanju in uporabni se jih previdno brez poškodovanja odstrani, zloži na deponiji na gradbišču in pripravi za ponovno vgradnjo. Po dogovoru na mestu !</t>
  </si>
  <si>
    <t>OPOMBA : odtočne cevi se ohranijo in kasneje podaljšajo do novih koritastih žlebov !</t>
  </si>
  <si>
    <t>m1</t>
  </si>
  <si>
    <t>3.</t>
  </si>
  <si>
    <t>Odstranitev rezervne kritine iz strešne lepenke in demontaža (potrganje)  lesenih  opažev pod pločevinasto kritino, trganje opažev pod napušči in kompletna   odstranitev  lesene  strešne podkonstrukcije enostavne plitve 4 kapnice nad objektom (prizidek K5). Odstrani se rezervna (pomožna) kritina,  izpulijo se pribiti  opaži in špirovci, sprostijo se sidra, svorniki in lesne zveze  na vmesnih, slemenskih in kapnih legah, ves demontiran les  se s pomočjo lestvenega ali avto dvigala   spusti na tla  ali pa direktno na kamion, za sprotni odvoz na dogovorjeno mesto oziroma deponijo za les. Obračun v m2 tlorisne projekcije  ostrešja, ki se odstranjuje.</t>
  </si>
  <si>
    <t>OPOMBA:  dobre strešne elemente se začasno primerno uskladišči, zaradi možnosti ponovne vgraditve za pomožne konstrukcije na novi strehi - po dogovoru na mestu!</t>
  </si>
  <si>
    <t>Izvedba postopoma v odsekih, stara konstrukcija se odstranjuje in sproti se postavlja nova s pokrivanjem strehe, da je čim manj možnosti, da pride do zamakanja v spodnje etaže v slučaju slabega vremena.</t>
  </si>
  <si>
    <t>4.</t>
  </si>
  <si>
    <t>Dobava materiala in izdelava lahke enostavne lesene demontažne začasne  podkonstrukcije (iz obst. lesa) in dobava zaščitne folije ("celtne"), ki se jo napne preko začasne  lesene podkonstrukcije,    da se vsako noč oziroma v primeru padavin izvede rezervna streha, da med deli ne pride do zamakanja v spodnje etaže, ki ostanejo v uporabi (naseljene). Rezervna kritina teže in pritrditve, da jo ne odnese vsak veter. Obračun po m2 površine, kjer so bile demontirane lesne podkonstrukcije, to je celotna površina strehe, ki jo je potrebno v slučaju padavin začasno prekriti, dela se izvajajo po fazah, tako se tudi postavlja začasna rezervna kritina!.</t>
  </si>
  <si>
    <t>5.</t>
  </si>
  <si>
    <t>Odstranitev  ometa in  izolacijske fasadne obloge s strešnih zamaknjenih AB  vencev, obloga debeline cca 10 cm, višine cca 50 cm. Ves odstranjen material   se s pomočjo lestvenega dvigala   spusti  direktno na kamion, za sprotni odvoz v obrat za reciklažo ali na javno komunalno  deponijo.  Obračun po m2 odstranitve obloge !</t>
  </si>
  <si>
    <t>OPOMBA: venci se nadbetonirajo, izvedejo se nove izolacijske obloge - glej posebno poglavje!</t>
  </si>
  <si>
    <t>NAPRAVA IZREZA V AB PLOŠČI PODSTREŠJA ZA NOVO STOPNIŠČE</t>
  </si>
  <si>
    <t>6.</t>
  </si>
  <si>
    <t>Delna odstranitev (demontaža) notranjih obešenih tehničnih stropov  samo nad prostorom v 2. nadstropju, kjer se bo izvajalo odprtino za novo stopnišče. Odstranjene elemente se  previdno odstrani in zloži v začasnem skladišču, ker se bodo po izvedbi odprtine stropi ponovno začasno zmontirali. Obračun po m2 odstranitve (demontaže) obešenih tehničnih stropov.</t>
  </si>
  <si>
    <t>OPOMBA: ostali stropi se ohranijo. Demontira se le toliko stropov, kolikor je potrebno za izvedbo odprtine v plošči.</t>
  </si>
  <si>
    <t>7.</t>
  </si>
  <si>
    <t>Delna odstranitev (rušenje) obstoječega estriha d= 7 cm in izolacijskega sloja d= 3 cm nad AB ploščo podstrešja, samo na mestu, kjer se bo izvajalo odprtino za novo stopnišče. Porušijo (odbijejo) se z mrežami  armirani   estrihi d= 7 cm, odstrani se PE folija, sledi odstranitev sloja  toplotne izolacije d= 3 cm, vse v skupni debelini cca 10  cm.  Vse se odstrani do obst. AB etažne plošče, odstranjen material se preko dvigalne lestve ali korita transportira na deponijo na gradbišču, kjer se sortira in sprotno  odvaža na komunalno deponijo ali pa v obrat za reciklažo. Obračun po m2.</t>
  </si>
  <si>
    <t>OPOMBA :  ostali talni sloji  na podstrešju se ohranijo !</t>
  </si>
  <si>
    <t>8.</t>
  </si>
  <si>
    <t xml:space="preserve">Izrezanje odprtine v  AB plošči podstrešja  na mestu izvedbe  novega dvoramnega stopnišča.  V  AB  medetažni plošči d=  18 cm se izreže odprtina v velikosti cca 3,25 x 4,50 m + 30 cm za nov nosilec.  Ploščo se naprej spodaj   začasno podpre s podpornim  odrom, ki začasno prevzame težo odrezanih delov  plošč, nato se z žago za beton plošča izreže v velikosti nove odprtine, v širini cca 30 cm, kjer se izvede nov nosilec se odbije samo beton, armatura plošče pa se ohrani in poveže z novo armaturo nosilca. Po izrezu odprtine v plošči  se beton razbije s pnevmatskim kladivom na kose  ali se  z žago razreže na manjše kose, ki se  direktno znosijo iz 2. nadstropja  in nakladajo na kamion  in transportirajo  v obrat za reciklažo ali na komunalno deponijo.   </t>
  </si>
  <si>
    <t>Obračun po m2 potrebnih podpornih odrov, po m1 rezanja betona in  v m3  delnega rušenja (izrezanja)  AB plošče (izrez odprtine za stopnišče).</t>
  </si>
  <si>
    <t>Ojačitve plošče ob odprtini glej v posebnem poglavju.  Podpore plošče se odstranijo šele po ojačitvah plošče ob izrezani odprtini (po izvedenem nosilcu!</t>
  </si>
  <si>
    <t>a.)</t>
  </si>
  <si>
    <t>podporni odri , ki začasno prevzamejo težo AB odrezanih plošč ali delov nosilcev, oder iz kov.  stojk in opažnih plošč višine  do 3,5 m, obračun po m2 tlorisne projekcije odrov</t>
  </si>
  <si>
    <t>b.)</t>
  </si>
  <si>
    <t xml:space="preserve">robno rezanje  AB  plošče d= 18 cm v velikosti odprtine za stopnišče  z diamantno žago za beton </t>
  </si>
  <si>
    <t>c.)</t>
  </si>
  <si>
    <t>delno rušenje  armiranega betona med etažne  plošče  z rezanjem ali razbijanjem betona na kose, s sprotnim nakladanjem betona na kamion in s transportom na deponijo</t>
  </si>
  <si>
    <t>Na mestu izvedbe novega AB nosilca v širini cca 30 cm se izbije samo betion armatura plošče se ohrani in prekrivi v nosilec !</t>
  </si>
  <si>
    <t>m3</t>
  </si>
  <si>
    <t>9.</t>
  </si>
  <si>
    <t>Površinsko  rušenje  armirano betonskih strešnih vencev na vrhu, venci se nadbetonirajo.  Rušenje samo z izbijanjem (odklesanjem) betona do armature, armatura se ohrani in poveže z novo.   Rušen oziroma odbit beton se znosi do kamiona in transportira na komunalno deponijo. Obračun v m3 robnega delnega površinskega rušenja AB strešnih pasovnih vencev.</t>
  </si>
  <si>
    <t>10.</t>
  </si>
  <si>
    <t>Razna nepredvidena dela pri rušenju, razna manjša rušenja in demontaže in gradbena pomoč pri instalacijskih delih (prestavljanje energetskih vodov, izsekavanje utorov in prebijanje in vrtanje manjših lukenj v obstoječih zidovih, ploščah, zaščita aparatur in instalacij pred poškodovanjem med deli, začasno prestavljanje in podpiranje kanalov in podobno) ter ostala režijska dela.</t>
  </si>
  <si>
    <t>KVZ ur</t>
  </si>
  <si>
    <t>RUŠITVENA DELA SKUPAJ:</t>
  </si>
  <si>
    <t>OPOMBA: marke betonov  oziroma beton trdnostnega razreda C (MB) so merodajne  po statičnem računu.  Glej tehnično poročilo!</t>
  </si>
  <si>
    <t>Vse na mestu betonirane konstrukcije morajo imeti predpisano zaščitno plast armature - po načrtih projektantov konstrukterjev! a = 2 cm, razred izpostavljenosti XC1</t>
  </si>
  <si>
    <t>Pri vseh postavkah betonskih del upoštevati dobavo s transportom, strojno vgrajevanje betona, vibriranje, nego in površinsko izravnavo z zagladitvijo.</t>
  </si>
  <si>
    <t>Konstrukcijske rešitve in detajlno izvedbo AB konstrukcij v sklopu obstoječega objekta glej v statičnih in armaturnih načrtih (faza PZI)!</t>
  </si>
  <si>
    <t>Čiščenje  površin obstoječih  strešnih vencev na vrhu in AB plošče, kjer se izvede nosilec, oziroma kjer je bil beton odbit,  z odpraševanjem nesprijetih delcev, na očiščene površine se  izvede premaz s prymerjem za boljšo sprijemljivost med starim in novim betonom (npr Elastosil ali SIKA premaz).</t>
  </si>
  <si>
    <t>Dobava in in strojno vgrajevanje črpnega betona trdnostnega razreda C 25/30 (MB 30, XC1),  preseka od 0.20 do 0,30  m3/m2 v vidne armirane konstrukcije obodnih   vencev, ki se nadbetonirajo nad obstoječimi zaradi povišanja podstrešja in dviga kapnih leg na višji nivo.  Izvedba  z vsemi pomožnimi deli  in transporti. Upoštevati dodatek za vmetavanje betona v opaž, betoniranje se vrši  nad obstoječim objektom na višini cca 11 m,  venci se nadbetonirajo v višini 36 cm, v enaki debelini kot so obstoječi.</t>
  </si>
  <si>
    <t>Novi venci se z  obstoječimi  povežejo z vertikalnimi armaturnimi uvrtanimi sidri - glej železokrivska dela!</t>
  </si>
  <si>
    <t>V vencih se pred betoniranjem vgradijo svorniki za sidranje kapnih leg (po načrtu ) !</t>
  </si>
  <si>
    <t>Dobava in in strojno vgrajevanje črpnega betona trdnostnega razreda C 25/30 (MB 30, XC1),  preseka od 0,12 do 0,16  m3/m1 v vidne armirane konstrukcije novega nosilca, ki se zabetonira ob robu izrezane odprtine za novo stopnišče, na nosilec se nasloni kovinska stopniščna rama, zato vgraditi siderne ploščice.  Izvedba  z vsemi pomožnimi deli  in transporti. Upoštevati dodatek za vmetavanje betona v opaž, betoniranje se vrši  na obstoječem  podstrešju.</t>
  </si>
  <si>
    <t>Novi nosilec se z armaturo poveže z obstoječo ploščo !</t>
  </si>
  <si>
    <t>Dobava in vgrajevanje drobnozrnatega betona  za razna manjša drobna zalivanja in izravnave. Ocena!</t>
  </si>
  <si>
    <t>Ojačitev A.B.plošče ob robu izrezane odprtine za stopnice z lepljenjem karbonskih trakov Sika CarboDur S512. V veni upoštevati tudi pripravo podlage.</t>
  </si>
  <si>
    <t>m'</t>
  </si>
  <si>
    <t>BETONSKA IN AB. DELA SKUPAJ:</t>
  </si>
  <si>
    <t xml:space="preserve"> </t>
  </si>
  <si>
    <t>Vertikalno vrtanje lukenj v obstoječe obodne strešne vence  za vstavitev armaturnih sider za povezavo z novimi  AB venci, ki se izvedejo nad obstoječimi  (nadbetoniranje). Luknje cca fi 15-20 mm, globine cca 30 cm, po vrtanju očistiti, odprašiti z izpihavanjem,  napraviti premaz za boljšo sprijemljivost na površinah (stenah) lukenj, vstaviti armaturna sidra, katera zaliti z epoksidno rahlo ekspanzijsko  malto (Elastosil). Sidra (fi  mm, iz armaturnih načrtov ). Obračun po komadih izvrtanih in zalitih lukenj z vstavljenimi sidri. Razpored in profil sider glej v armaturnih načrtih. Ocena!</t>
  </si>
  <si>
    <t>kom</t>
  </si>
  <si>
    <t>Armatura : dobava, rezanje, krivljenje, polaganje in vezanje v monolitnih klasičnih betonskih konstrukcijah. Jeklo za armiranje S 500 B (RA 400/500, MAG 500/560). Količina je ocenjena, točna količina iz armaturnih načrtov projektantov konstrukterjev.</t>
  </si>
  <si>
    <t>kg</t>
  </si>
  <si>
    <t>ŽELEZOKRIVSKA DELA SKUPAJ:</t>
  </si>
  <si>
    <t>Dvostransko opaženje   obodnih   vencev, ki se nadbetonirajo nad obstoječimi zaradi povišanja podstrešja in dviga kapnih leg na višji nivo.  Opaženje   z gladkimi opažnimi elementi za viden beton, s prenosom materiala do mesta vgraditve, opaženjem, razopaženjem, čiščenjem lesa in vsemi pomožnimi deli. Višina podpiranja do 1,0 m. Venci se nadbetonirajo v višini 36 cm, v enaki debelini kot so obstoječi.</t>
  </si>
  <si>
    <t xml:space="preserve">Opaženje   novega nosilca, ki se zabetonira ob robu izrezane odprtine za novo stopnišče.  Opaženje   z gladkimi opažnimi elementi in skoblanimi deskami za viden beton. Izvedba  s prenosom materiala do mesta vgraditve, opaženjem, razopaženjem, čiščenjem lesa in vsemi pomožnimi deli. Višina podpiranja cca 3,5 m. </t>
  </si>
  <si>
    <t>Dobava potrebnega  materiala s transportom iz baze z zlaganjem na deponiji na gradbišču in postavljanje  s sidranjem  zaščitnih in lovilnih odrov, ki preprečujejo padce delavcev in materiala v globino ( varstvo pri delu !), lovilni odri se postavijo po obodu podstrešne etaže, kjer se nadbetonirajo venci in izvaja nova streha. Izvedba   s prenosom materiala do mesta postavitve, s sistemskim sidranjem in pritrjevanjem, z odstranitvijo odrov po končanih delih, čiščenjem lesa in vsemi pomožnimi deli. Odri delovne širine cca 80 cm, višina zaščitne ograje cca 1,0 m. Obračun po m1 lovilnih odrov.</t>
  </si>
  <si>
    <t>TESARSKA DELA SKUPAJ:</t>
  </si>
  <si>
    <t xml:space="preserve">Dobava materiala in naprava kontaktne fasadne obloge na  vseh fasadnih (obodnih) strešnih vencih  s fasadnimi namenskimi   ploščami d= 5 cm , iz ekspandiranega žlebičenega polistirena (npr. po sistemu DEMIT PLUS -ekspandirane fasadne plošče TIM  Stiropor EPS-F, možno iz mineralne volne Tervol FP  ali podobno,  po izbranem sistemu fasade-predlaga ponudnik). Površino vencev očistiti, odprašiti, premazati z namensko fasadno emulzijo, nato pritrjevati  z leplenjem s cementno akrilnim namenskim lepilom fasadne plošče in jih z dodatnim sidranjem  z namenskimi fasadnimi   žeblji fiksirati  na AB vence.  </t>
  </si>
  <si>
    <t xml:space="preserve"> Na  izol. plošče izvesti izravnalni tanki lepilni sloj v katerega vtisniti  armirno mrežico in preko izvesti impregnacijski vodoodbojni  prednamaz in naprava zaključnega dekorativnega mineralnega tanko slojnega silikatnega  fasadnega vodo odbojnega  ometa, vse po izbranem sistemu fasade (npr DEMIT PLUS*, Rofix, Baumit ali podobno).V ceni upoštevati vse transporte in pomožna dela, ter vgraditev nosilnih in vogalnih profilov.</t>
  </si>
  <si>
    <t>Obračun po m2 izolacijskih fasadnih slojev, ki se izvedejo na obstoječe nadbetonirane strešne noter umaknjene vence.</t>
  </si>
  <si>
    <t>Dobava materiala in slikanje  fino ometanih zunanjih ometov fasadnih strešnih vencev  s fasadno vodo in vremensko odporno fasadno  barvo za zunanje razmere,  v tonu po izbiri projektanta oziroma investitorja (npr. v rjavi barvi po vzoru obstoječe).  Celotno  površino impregnirati z emulzijo in prebarvati s fasadno vodoodbojno barvo za zunanje  površine. (Spektra ali Jubosil fasadna  barva). Obračun po m2 izvršenega slikanja.</t>
  </si>
  <si>
    <t>Razna drobna in nepredvidena  gradbena dela, zidarska pomoč pri instalacijskih in obrtniških delih, vzidave vratnih in okenskih okvirjev s tesnenjem s poluretansko peno, vzidave raznih drobnih ključavničarskih izdelkov (rešetke, mreže, okvirji, konzole in podobno), vzidave raznih manjših instalacijskih omaric in elementov (razdelilci, hidranti, konzole, revizijskih vrat za dostop do kanalizacijskih vertikal, raznih omaric, tablojev, vgrajevanje ozemljitvenega valjanca in instalacijskih plastičnih cevi v zidovih, vzidave sifonov in prezračevalnih mrežic, pregled strešne kritine ter dodatno tesnenje s trajnoelestičnim kitom, krpanje reg v zidovih za elektro in strojnimi instalacijami (vodovod, centr. kurjava, plin) z ovitjem cevi  pri prehodih skozi zid ter zalivanje odprtin in šlicev. V ceni upoštevati ročne prenose. Ocena!</t>
  </si>
  <si>
    <t>PUZ ur</t>
  </si>
  <si>
    <t>Nakladanje in prevoz do cca 10 km, vsega odpadnega materiala in embalaže  od gradbenih in obrtniških  del iz deponije na gradbišču v stalno deponijo, kompletno s kipanjem in razstiranjem na mestu deponije. Ocena!</t>
  </si>
  <si>
    <t>ZIDARSKA DELA SKUPAJ:</t>
  </si>
  <si>
    <t>Objekt ostane v času prenove  v  funkciji (naseljen) zato paziti, da ob slabem vremenu ne pride do zamakanja v spodnje etaže, ko se prenavlja streha. Delo organizirati tako, da se streha sproti odkriva, odstranjuje se obstoječa lesna podkonstrukcija, sproti se po odsekih montira nova lesena podkonstrukcija,  izvede se razervna kritina in dvojno letvanje, takoj se vrši ponovno pokrivanje z novo kritino.  Izvedbo predlaga izvajalec ob ponudbi!</t>
  </si>
  <si>
    <t xml:space="preserve">Dobava materiala z vsemi transporti, priprava in osnovna impregnacija lesa v delavnici  in izdelava kompletne lesene strešne podkonstrukcije za novo  4 kapnico   nad objektom vključno s frčadami, v katere se vgradijo okna za osvetlevanje podstrešja.  4 kapnica se izvede v naklonih  30 stopinj, enokapne frčade se izvedejo v plitvih naklonih strešin cca 8 stopinj. Strešna podkonstrukcija  izdelana iz rezanega smrekovega lesa (II. klasa), ves  les v dimenzijah po načrtu oziroma po statičnem računu  (podporne sohe pod vmesnimi legami in pod frčadami   18/18 cm, špirovci 12/18 cm,  vmesne lege glavne strehe 22/24 cm,  lege frčad 18/20 cm, kapne lege 16/16 cm, grebenski nosilci 22/24 cm, menjalniki  12/20 cm, škarje,  obojestranske ročice na sohah in drugo). Les za izdelavo strešne konstrukcije mora biti impregniran proti lesni gnilobi in črvom ter požarno odpornim premazom (npr. Silvanol). </t>
  </si>
  <si>
    <t xml:space="preserve">Obračun po m2 horizontalne projekcije  4 kapne  strehe zaradi dodatnega stroška in zamudnejšega dela so po komadu posebej upoštevane enokapne frčade. V ceni po enoti mora biti vkalkuliran ves potreben material za izdelavo, vsa spojna in pritrdilna sredstva vse delo, ves potreben prenos, do mesta vgraditve, izdelava podna za risanje profilov, vse z zakonom predpisane dajatve in zavarovanje delavcev pri delu. Naklon strešin 30 stopinj v osrednjem delu, naklon strešic frčad cca 8 stopinj,  poraba lesa 0,062 m3/m2. Lege so sidrane v AB vence s tipskimi svorniki fi 20 mm, na razstoju cca 2 m. </t>
  </si>
  <si>
    <t>OPOZORILO: TESAR - IZVAJALEC  lesene strešne podkonstrukcije mora dosledno upoštevati tlorisno in višinsko postavitev tako leg kot špirovcev, za kvalitetno in natančno predvideno obliko strešine brez vidnih popačenj. Izvajalec odgovarja za s PROJEKTOM DOLOČENO IZVEDBO!  V primeru odstopanja bo moral napake odpraviti na svoje stroške!</t>
  </si>
  <si>
    <t>tlorisna projekcija kompletne   4 kapne  simetrične strme  strehe nad objektom, strešine z nakloni 30 stopinj</t>
  </si>
  <si>
    <t>dodatna izdelava   dveh enokapnih večjih   frčad na sprednji fasadi, plitve strešine  z nakloni cca 8 stopinj,  tlorisna projekcija ene frčade je  cca 22,5 m2, zajeti kot dodatni strošek za  zamudnejše in dodatno delo in prireditev lesne konstrukcije</t>
  </si>
  <si>
    <t>dodatna izdelava  štirih  enokapnih manjših   frčad na zadnji fasadi, plitve strešine  z nakloni cca 8 stopinj,  tlorisna projekcija ene frčade je  cca 11,5 m2, zajeti kot dodatni strošek za  zamudnejše in dodatno delo in prireditev lesne konstrukcije</t>
  </si>
  <si>
    <t>d.)</t>
  </si>
  <si>
    <t>dodatna izdelava dveh enokapnih   frčad na obeh čelnih fasadah, plitve strešine  z nakloni cca 8 stopinj,  tlorisna projekcija ene frčade je  cca 20,0 m2, zajeti kot dodatni strošek za  zamudnejše in dodatno delo in prireditev lesne konstrukcije.</t>
  </si>
  <si>
    <t>e.)</t>
  </si>
  <si>
    <t>dodatna izdelava lesenih platojev za montažo ventilatorjev. Tlorisna velikost platojev je cca 1,5 m2. V ceni upoštevati podkonstrukcijo in lesen opaž.</t>
  </si>
  <si>
    <t>Dobava materiala z vsemi transporti, izdelava, priprava in osnovna impregnacija lesa v delavnici, transport do mesta vgraditve in montaža na strehi    posameznih strešnih slojev nad lesenimi škarniki na strmi strehi in na plitvih  strešicah frčad. Izvede se letvanje, sekundarna kritina, kontra letve za prezračevalni sloj in deščični opaž vse kot podloga za pločevinasto kritino.   Nad škarnike se privijači, položi ali pribije naslednje elemente :</t>
  </si>
  <si>
    <t>prečne letve 5/5 cm privijačene na škarnike</t>
  </si>
  <si>
    <t xml:space="preserve">dobava in pribijanje   slepega  smrekovega  opaža d= 2,0 cm, ki se pribije na prečne letve, opaž  za podeskanje celotne strešne površine, kot podloga rezervno kritino. </t>
  </si>
  <si>
    <t>dobava materiala in položitev paropropustne  rezervne nepretržne kritine, ki se pritrjuje direktno  na opaže.  Folija na stikih lepljena z dvostranskim lepilnim trakom (npr. Tondach Tuning univerzalni lepilni trak ali podobno),  polaganje rezervne kritine na opaž kot ločilni sloj pod pločevinasto kritino   (npr. gumbasta membrana  DORKEN Delta Trela ali podobno )</t>
  </si>
  <si>
    <t>letvanje s kontra  letvami 8/8  cm  za prezračevalni sloj, letve  so preko opaža  pribite na špirovce</t>
  </si>
  <si>
    <t>deščični impregniran  opaž  pritrjen na kontra letve, opaž kot podloga za pločevinasto kritino</t>
  </si>
  <si>
    <t>Obračun po m2 merjeno v naklonu.</t>
  </si>
  <si>
    <t>Dobava in pribijanje slemenskih  letev za ločitev prezračevalnih slojev 4 kapne strehe in izvedba podkonstrukcije in lesenega opaža za izvedbo dvignjenega prezračevalnega slemena, kot podloga za slemenske pločevine. Deske, podkonstrukcija in opaži impregnirani,  vse pritrjeno med vrh   špirovcev.</t>
  </si>
  <si>
    <t>Dobava in vgraditev tipskih prezračevalnih mrežic, katere se vgradi med kontra  letve ob kapeh strehe in obojestransko med prezračevalni sloj v slemenu in  služijo za zapiranje  prezračevalnih slojev   strehe, hkrati pa preprečujejo dostop ptičem in mrčesu. Širina mrežic cca 10 cm, obračun v m1. Zapiranje prezračevalnega strešnega sloja. Npr Tondach perforiran kovinski (alu) trak v barvi strešne kritine, bakrene mrežice   ali podobno.</t>
  </si>
  <si>
    <t>Dobava materiala  in izvedba podkonstrukcije in lesenega opaža za izvedbo čelnih sten (mask) pri frčadah in za bočne vert. stene frčad,  opaži kot podloga za pločevinasto oblogo, pri čelnih stenah za maskami prazen prostor za montažo žaluzij, na opaž pritrditi rezervno kritino. Deske, podkonstrukcija in opaži impregnirani,  vse pritrjeno na leseno podkonstrukcijo frčad. Obračun po m2.</t>
  </si>
  <si>
    <t>Dobava, priprava in  izdelava podkonstrukcije iz letev  in pritrjevanje  (vijačenje)  enostransko skoblanega spodaj vidnega z lak lazuro lakiranega   opaža d= 2,5 cm na vidnih strešnih  napuščih po obodu objekta.  Na špirovce in fasado se privijači zalomljena podkonstrukcija iz letev, tako da bo spodaj opaž horizontalen. Viden  opaž z zamiki (prezračevalne reže) enostransko fino skoblan, impregniran  in 2x lakiran z lak lazuro z UV zaščito po izbiri projektanta (npr. v rjavi barvi, kot je bil obst. prej odstranjen opaž). Opaž se pritrdi tudi na čela špirovcev.  Obračun po m2 dejanske površine, merjeno v razviti širini.</t>
  </si>
  <si>
    <t>ZAČASEN  POKROV ZA ZAPIRANJE ODPRTINE ZA STOPNIŠČE</t>
  </si>
  <si>
    <t>Dobava potrebnega  materiala, priprava  lesene podkonstrukcije v delavnici, transport do mesta vgraditve  in izdelava termo izolacijskega montažnega pokrova z leseno podkonstrukcijo in  toplotno izolacijskim sendvičem in končno oblogo     v naslednji sestavi od zgoraj navzdol:</t>
  </si>
  <si>
    <t>zgornje pohodne  vlago  odporne lepljene lesene  plošče d= 2,0 cm, spojene na pero in utor , privijačene na leseno podkonstrukcijo (npr OSB plošče)</t>
  </si>
  <si>
    <t>lesena nosilna  podkonstrukcija iz moralov, ki so sidrani na AB ploščo</t>
  </si>
  <si>
    <t xml:space="preserve">sloj toplotne izolacije med leseno podkonstrukcijo  iz trde  mineralne volne   v skupni debelini 14 cm,  (npr. Tervol TP, URSA TSP   ali podobna kvaliteta), npr. 2 sloja po 8 cm položeno navzkriž z zamaknjenimi stiki </t>
  </si>
  <si>
    <t>podkonstrukcija iz tipskih pocinkanih profilov, za vijačenje  stenskih oblog iz mavčnih plošč</t>
  </si>
  <si>
    <t>parna zapora (npr TYVEC VCL, Delta-Fol Reflex ali podobna kvaliteta), folija zalepljena z butilnim dvostranskim lepilnim trakom na preklopih, prebojih in po obodu, vsi preboji oblepljeni</t>
  </si>
  <si>
    <t xml:space="preserve">h.) </t>
  </si>
  <si>
    <t>mavčne požarnoodporne  plošče v dveh slojih z zamaknjenimi stiki d= 2x1,25 cm  (možno enoslojne plošče d= 1,5 cm), vijačene na izravnalne pocinkane profile. Stiki plošč bandažirani s požarno odpornim materialom, površine pripravljene za slikarska dela (npr Knauf GKF Fireboard), požarna odpornost 30 minut</t>
  </si>
  <si>
    <t>Obračun po m2 dejanske površine.  Izolacijski pokrov je začasen, demontažen !  Dostop za vzdrževanje je preko obstoječe potezne lestve !</t>
  </si>
  <si>
    <t xml:space="preserve">DODATNA ZAČASNA  IZOLACIJA PODSTREŠJA </t>
  </si>
  <si>
    <t>Dobava potrebnega  materiala in izvedba dodatnega izolacijskega sloja nad obstoječimi estrihi na podstrešju  naslednji sestavi od zgoraj navzdol:</t>
  </si>
  <si>
    <t>zgornje pohodne  vlago  odporne lepljene lesene  plošče d= 2,0 cm, spojene na pero in utor prosto položene, služijo za intervencijske poti za vzdrževanje naprav na podstrešju</t>
  </si>
  <si>
    <t>zaščitna paropropustna folija nad izolacijo</t>
  </si>
  <si>
    <t xml:space="preserve">toplotne izolacijske  plošče iz  trde  mineralne volne   v skupni debelini 10 cm,  (npr. Tervol TP, URSA TSP   ali podobna kvaliteta) </t>
  </si>
  <si>
    <t>Obračun po m2 dejanske površine.  Izolacijski  je začasen, izolacija se kasneje prestavi v strešni sloj med špirovci!</t>
  </si>
  <si>
    <t>Izdelava, dobava in montaža vseh potrebnih jeklenih delov (spojni in  vezni jekleni tipski deli, sidra za sidranje leg, svorniki, klamfe, nasadilni elementi (čevlji)   in drugo) za  sidranje in ojačitev novega lesenega ostrešja (za obst. zajeto posebej!).  Vsi jekleni deli morajo biti očiščeni, prepleskani s temeljno barvo in 2x prelakirani z lakom v tonu po izbiri projektanta. Obračun v kg vgrajenega jeklenega materiala. Ocena-točna količina iz obdelanih detajlov. Lege sidrane s tipskimi svorniki fi 16 mm na razstoju cca 2 m (preveriti po statičnem računu).</t>
  </si>
  <si>
    <t>Razna nepredvidena in manjša dela v zvezi s prenovo strehe in pospravljanje odvečnega in odpadnega materiala po končanih delih  !  Obračun po urah.  Ocena !</t>
  </si>
  <si>
    <t>ur</t>
  </si>
  <si>
    <t>Dobava potrebnega materiala in pokrivanje  strešnih površin 4 kapne  simetrične  strehe nad objektom z nakloni strešin 30 stopinj in pokrivanje plitvih enokapnih strešic frčad (cca 8 stopinj) in  pokrivanje bočnih in čelnih vert. stranic frčad,   z bakreno pločevino v enakomernih pasovih (npr. š=50 cm), s stikovano zapognjeno (zbigano) pločevino z dvignjenimi vidnimi spoji, debelina pločevine po predlogu izvajalca (npr. 0,7 mm). Izvedba  z vsemi preddeli, storitvami in manipulativnimi stroški in zidarsko pomočjo. Pločevino polagati in pritrjevati na pripravljeno podlogo iz deščičnega opaža - glej lesene konstrukcije !. Pokončni robovi (sestavi pločevine) morajo biti dvojni, kar pomeni z dvemi pregibi, navpični na kap strehe, višina pregiba minimum 25 mm. Sestavi vzporedni s kapjo morajo biti dvakrat prepognjeni in položeni na streho. Pločevinasta kritina se ob kapu se potegne v koritast žleb, stik z žlebovom kitan, na čelnih straneh frčad pa se zapogne navzdol, kjer se izvede min. odkap. Obračun po m2.</t>
  </si>
  <si>
    <t>Pokrivanje dvokapnega prezračevalnega dvignjenega slemena z bakreno pločevino (0,7 mm) na  dvokapni strehi. Pokrivanje z dvokapno oblikovano bakreno pločevino z obojestransko izvedenimi odkapi, pločevino   pritrditi na leseno dvignjeno podkonstrukcijo  iz  letev in opaža. Aero izvedba zaradi prezračevanja, vgrajene goste mrežice, ki preprečujejo dostop mrčesu. Obračun po m1</t>
  </si>
  <si>
    <t xml:space="preserve">Izdelava, dobava in montaža  fasadnih   obrob kot pločevinaste  maske, za zakrivanje  žaluzij ob oknih frčad  z obrobami  izdelanimi  iz  bakrene pločevine   debeline 0.70 mm, razvite širine cca 40 cm. Pločevina se potegne preko vodilnih desk oziroma opaža, za maskami se montirajo vodila in omarice za žaluzije. Obračun po m1 fasadnih pasovnih oblog - mask. </t>
  </si>
  <si>
    <t xml:space="preserve">Izdelava, dobava in montaža  koritastih  visečih   žlebov ob kapeh glavne strehe,  žlebovi izdelani iz  bakrene pločevine  debeline (npr. 0.7 mm), razvite širine cca 65 cm, žlebovi pritrjeni z naklonskimi sistemskimi kljukami na špirovce,  padec proti odtočnim cevem. Obračun po m1. </t>
  </si>
  <si>
    <t>OPOMBA: predvideti možnost, da so  žlebovi   v zimskem času ogrevani, kabli in ogrevalna tehnika zajeti v sklopu elektro instalacij! Po željah investitorja!</t>
  </si>
  <si>
    <t>Izdelava, dobava in montaža odvodnih (odtočnih) cevi za odvod meteorne vode iz koritastih žlebov glavne strehe nad objektom. Cevi so kot podaljšek obstoječih odtočnih cevi, ki se ohranijo, cevi preseka in oblike kot so obstoječe, odtočne cevi  izdelane iz bakrene  pločevine  debeline 0,70 mm.  Ves pritrdilni material mora biti izdelan iz nerjavnih profilov (sistemski obroči po vzoru obstoječih).  Obračun po m1, zajeti izvedbo priključka na koritaste žlebove in spodaj na obstoječe odtočne cevi.</t>
  </si>
  <si>
    <t>Dobava in montaža linijskih tipskih  snegolovov  iz pločevinastih   trakov iz bakrene  pločevine na držajih iz ploščatih  profilov. Snegolovi  z držali pritrjeni (privarjeni) na pločevinasto kritino strehe. Obračun po m1.  Linijski snegolovi predvidoma v dveh vzporednih linijah, ena  pritrjena ob kapu strehe, druga cca na sredini strehe oziroma nad prehodom strmih streh v plitve strehe frčad. Pločevinasti trakovi v barvi strešne kritine.</t>
  </si>
  <si>
    <t>OPOMBA : delno je možno vgraditi predelane prej odstranjene snegolove - po dogovoru na mestu !</t>
  </si>
  <si>
    <t>Izdelava, dobava in montaža okenskih polic ob oknih frčad. Police izvedene z bakreno   pločevino debeline (npr 1 mm), r. š. = cca 65 cm,  police zgoraj zapognjene in pritrjene na okenske okvirje, stik kitan, na zunanji strani  se polica  zapogne navzdol kot odkap. Police izvedene v min  padcu proti zunanjemu robu.</t>
  </si>
  <si>
    <t xml:space="preserve">Izdelava, dobava in montaža  manjših koritastih  visečih   žlebov ob kapeh strešic frčad,  žlebovi izdelani iz  bakrene pločevine  debeline (npr. 0.7 mm), razvite širine cca 40 cm, žlebovi pritrjeni z naklonskimi sistemskimi kljukami na špirovce frčad,  padec proti odtočnim cevem. Obračun po m1. </t>
  </si>
  <si>
    <t>Izdelava, dobava in montaža manjših odvodnih (odtočnih) cevi za odvod meteorne vode iz koritastih žlebov frčad. Cevi  npr fi 100 mm, r. š.  cca 30 cm  izdelane iz bakrene  pločevine  debeline 0,70 mm, spodaj koleno za izliv vode na nižje ležečo strešino.  Ves pritrdilni material mora biti izdelan iz nerjavnih profilov (sistemski obroči).  Obračun po m1.</t>
  </si>
  <si>
    <t>Dobava materiala in naprava  raznih strešnih obrob z bakreno  pločevino debeline 0,70 mm razvite širine cca 50 cm. Obroba  nastavkov na strehi za ventilacije, dimnike, izpuhe, odduhe in drugo. Vsi stiki vodotesni in dodatno kitani. Obračun po kom. Ocena !</t>
  </si>
  <si>
    <t>11.</t>
  </si>
  <si>
    <t xml:space="preserve">Dobava in montaža linijskih tipskih  strelovodov  iz pločevinastih   trakov iz bakrene  pločevine na držajih iz ploščatih  profilov. Strelovodi z držali pritrjeni (privarjeni) na pločevinasto kritino strehe. Obračun po m1. </t>
  </si>
  <si>
    <t>OPOMBA : strelovodi speljani po vzoru obstoječega stanja in se priklopijo na obstoječe vertikale, delno je možno vgraditi predelane prej odstranjene strelovode - po dogovoru na mestu !</t>
  </si>
  <si>
    <t>12.</t>
  </si>
  <si>
    <t>Razna drobna kleparska dela, razna  nepredvidena dela v zvezi s krovsko kleparskimi deli. Cca 5% krovsko kleparskih del!</t>
  </si>
  <si>
    <t>ocena</t>
  </si>
  <si>
    <t>OPOMBE:  v ceni za enoto mora biti vsebovana izdelava, dobava in montaža  elementov, vključno z vsemi zaključki, z okrasnimi zaključnimi  letvami, s tesnili in s potrebnim okovjem, nasadili, kljukami in ostalimi elementi, ki so specificirani v posameznih postavkah popisa.</t>
  </si>
  <si>
    <t>Obstenske stike se zatesni s poliuretansko peno, okvirji se kitajo, kar mora biti vsebovano v ceni montaže. Debelino stekel določi izvajalec, glede na dimenzijo elementov, če ni drugače navedeno v posameznih postavkah. Vsa okna in vrata tonirana v barvi po izboru projektanta!</t>
  </si>
  <si>
    <t>A) OKNA   V ALU PROFILIH</t>
  </si>
  <si>
    <t xml:space="preserve">Izdelava, dobava in montaža eno ali več krilnih oken  v nosilnih  alu profilih po izbranem sistemu  z  odpiranjem po  shemah. Okvirji oken iz prašno barvanih ALU večkomornih profilov s prekinjenim toplotnim mostom,  zasteklitve z dvojnim termoizolacijskim steklom,  tesnenje z neprekinjenimi  tesnili, barva profilov in ton in debeline  stekla po izboru, glede na predstavljene vzorce. Krila z odpiranjem  opremljena s kompletnim  okovjem (po izboru projektanta) za enoročno odpiranje in vloženo tesnilno gumo. Skupaj z elementi  dobaviti tudi okrasne zaključne obstenske letvice in kotne profile za montažo, ter zun. odkapni alu profil. </t>
  </si>
  <si>
    <t xml:space="preserve">Okna   izdelana po shemah projektanta in po detajlih proizvajalca za katere da soglasje projektant arhitekture. Tesnitev po detajlu. Pred naročilom dimenzije in število komadov preveriti. Podane so mere gradbenih odprtin. </t>
  </si>
  <si>
    <t>Z okni dobaviti in zmontirati zunanje alu težke žaluzije z zun. vodili, kot sončno zaščito (npr. Krpan tip po izboru), ročno  krmiljenje s pomočjo ročice. Izvedba z vso opremo in vodili, mini zunanja izolirana omarica .</t>
  </si>
  <si>
    <t>Okna vgrajena v strešne frčade !</t>
  </si>
  <si>
    <t>O1 - 2x130/120  cm  dvokrilno  izolacijsko okno, obe krili   s kombiniranim odpiranjem, v. p.  120 cm, okna vgrajena in fiksirana v leseno podkonstrukcijo frčad, okna opremljena z zunanjimi ALU barvnimi  žaluzijami  260/120 cm</t>
  </si>
  <si>
    <t xml:space="preserve"> kom</t>
  </si>
  <si>
    <t>O2 - 2x122/105  cm  dvokrilno  izolacijsko okno, obe krili   s kombiniranim odpiranjem, v. p.  120 cm, okna vgrajena in fiksirana v leseno podkonstrukcijo frčad, okna opremljena z zunanjimi ALU barvnimi  žaluzijami  245/105 cm</t>
  </si>
  <si>
    <t>Pri enotnih cenah strojnih instalacij (postavke C/I, C/II) je potrebno upoštevati tudi ceno vseh pripadajočih električnih instalacij.</t>
  </si>
  <si>
    <t xml:space="preserve">Črpanje freona iz instalacije in uparjalnika notranje enote v zunanjo enoto. </t>
  </si>
  <si>
    <t>Freonski ter električni odkop naprav.</t>
  </si>
  <si>
    <t>Varjenje instalacije dim. 1/4" in 3/8" vključno z izoliranjem spoja.</t>
  </si>
  <si>
    <t>Bakrene cevi 1/4" in 3/8" ter elektro komunikacijski vodnik za podaljševanje instalacij.</t>
  </si>
  <si>
    <t>Spajanje in podaljševanje dovodnih kablov.</t>
  </si>
  <si>
    <t>Izdelava novih konusov in prklop onstalacije na zunanjo enoto.</t>
  </si>
  <si>
    <t>Vakumiranje instalacije in ponovno polnjenje z obstoječim hladivom.</t>
  </si>
  <si>
    <t>Podkonstrukcija za postavitev zunanjih enot.</t>
  </si>
  <si>
    <t>Montaža podkonstrukcije na streho.</t>
  </si>
  <si>
    <t>Zagon sistemov in test delovanja.</t>
  </si>
  <si>
    <t>PRESTAVITEV ZUNANJIH ENOT KLIMATSKIH SISTEMOV IZ PODSTREHE NA NOVO STREHO OBJEKTA SKUPAJ:</t>
  </si>
  <si>
    <t>Ventilator HFR 200-17D</t>
  </si>
  <si>
    <t>Q=750m3/h</t>
  </si>
  <si>
    <t>motor: 0,237 kW z PTC zaščito</t>
  </si>
  <si>
    <t>material:PPs</t>
  </si>
  <si>
    <t>antivibracijski set</t>
  </si>
  <si>
    <t>flexibil</t>
  </si>
  <si>
    <t>Frekvenčni regulator z montažo.</t>
  </si>
  <si>
    <t>PPs cevovod fi 200</t>
  </si>
  <si>
    <t>m</t>
  </si>
  <si>
    <t>PPs koleno fi 200</t>
  </si>
  <si>
    <t>PPs deflektor fi 200</t>
  </si>
  <si>
    <t>Jeklena podkonstrukcija</t>
  </si>
  <si>
    <t>Meritve in nastavitve</t>
  </si>
  <si>
    <t>kpl</t>
  </si>
  <si>
    <t>DOBAVA IN MONTAŽA VENTILATORJEV NA NOVO STREHO IN PODALJŠANJE CEVOVODOV SKUPAJ</t>
  </si>
  <si>
    <t>€ / enoto</t>
  </si>
  <si>
    <t>OKNA  V  ALU  PROFILIH SKUPAJ:</t>
  </si>
  <si>
    <t>GRADBENA DELA</t>
  </si>
  <si>
    <t>OBRTNIŠKA DELA</t>
  </si>
  <si>
    <t>STROJNE INSTALACIJE</t>
  </si>
  <si>
    <t>A + B  + C  S K U P A J</t>
  </si>
  <si>
    <t>A/I.</t>
  </si>
  <si>
    <t>RUŠITVENA DELA</t>
  </si>
  <si>
    <t>A/II.</t>
  </si>
  <si>
    <t>BETONSKA IN ARMIRANOBETONSKA DELA</t>
  </si>
  <si>
    <t xml:space="preserve">  </t>
  </si>
  <si>
    <t>A/III.</t>
  </si>
  <si>
    <t xml:space="preserve">ŽELEZOKRIVSKA DELA </t>
  </si>
  <si>
    <t>A/IV.</t>
  </si>
  <si>
    <t xml:space="preserve">TESARSKA DELA </t>
  </si>
  <si>
    <t>A/V.</t>
  </si>
  <si>
    <t xml:space="preserve">ZIDARSKA DELA  </t>
  </si>
  <si>
    <t>B/I.</t>
  </si>
  <si>
    <t xml:space="preserve">NOVE  LESENE  KONSTRUKCIJE </t>
  </si>
  <si>
    <t>B/II.</t>
  </si>
  <si>
    <t>KROVSKO - KLEPARSKA DELA</t>
  </si>
  <si>
    <t xml:space="preserve">B/III.   </t>
  </si>
  <si>
    <t xml:space="preserve">NOVA   OKNA </t>
  </si>
  <si>
    <t>C/I.</t>
  </si>
  <si>
    <t>C/II.</t>
  </si>
  <si>
    <t>€</t>
  </si>
  <si>
    <t>GRADBENA DELA :</t>
  </si>
  <si>
    <t>ŽELEZOKRIVSKA DELA</t>
  </si>
  <si>
    <t>TESARSKA DELA</t>
  </si>
  <si>
    <t>ZIDARSKA DELA</t>
  </si>
  <si>
    <t xml:space="preserve">NOVE LESNE KONSTRUKCIJE </t>
  </si>
  <si>
    <t xml:space="preserve">KROVSKO - KLEPARSKA DELA </t>
  </si>
  <si>
    <t>B/III.</t>
  </si>
  <si>
    <t>STROJNE INSTALACIJE :</t>
  </si>
  <si>
    <t>PRESTAVITEV ZUNANJIH ENOT KLIMATSKIH SISTEMOV IZ PODSTREHE NA NOVO STREHO OBJEKTA</t>
  </si>
  <si>
    <t>DOBAVA IN MONTAŽA VENTILATORJEV NA NOVO STREHO IN PODALJŠANJE CEVOVODOV</t>
  </si>
  <si>
    <t>A.</t>
  </si>
  <si>
    <t>B.</t>
  </si>
  <si>
    <t>C.</t>
  </si>
  <si>
    <t>REKAPITULACIJA GRADBENIH DEL</t>
  </si>
  <si>
    <t>REKAPITULACIJA OBRTNIŠKIH DEL</t>
  </si>
  <si>
    <t>C:</t>
  </si>
  <si>
    <t>REKAPITULACIJA STROJNE INSTALACIJE</t>
  </si>
  <si>
    <t>GRADBENA DELA SKUPAJ:</t>
  </si>
  <si>
    <t>OBRTNIŠKA DELA  SKUPAJ:</t>
  </si>
  <si>
    <t>STROJNE INSTALACIJE SKUPAJ:</t>
  </si>
  <si>
    <t>SKUPNA REKAPITULACIJA GRADBENO-OBRTNIŠKIH DEL</t>
  </si>
  <si>
    <t>∆P=400Pa</t>
  </si>
  <si>
    <t xml:space="preserve">             opis                                                                  enota</t>
  </si>
  <si>
    <t>KROV. - KLEPARSKA DELA SKUPAJ :</t>
  </si>
  <si>
    <t>LESNE KONSTRUKCIJE SKUPAJ:</t>
  </si>
  <si>
    <t>investitor:   INSTITUT  "JOŽEF  STEFAN"</t>
  </si>
  <si>
    <t>lokacija:       JAMOVA  CESTA 39</t>
  </si>
  <si>
    <t xml:space="preserve">lokacija:       JAMOVA  CESTA 39 </t>
  </si>
  <si>
    <t>INSTITUT  "JOŽEF  STEFAN"</t>
  </si>
  <si>
    <t>JAMOVA  CESTA 39,  1000  LJUBLJANA</t>
  </si>
  <si>
    <t>NA KOMPLEKSU INSTITUTA JOŽEFA STEFANA</t>
  </si>
  <si>
    <t>Razna nepredvidena dela. V ceni upoštevati 10% od postavk 1-5.</t>
  </si>
</sst>
</file>

<file path=xl/styles.xml><?xml version="1.0" encoding="utf-8"?>
<styleSheet xmlns="http://schemas.openxmlformats.org/spreadsheetml/2006/main">
  <numFmts count="16">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9">
    <font>
      <sz val="9"/>
      <color theme="1"/>
      <name val="Arial"/>
      <family val="2"/>
    </font>
    <font>
      <sz val="9"/>
      <color indexed="8"/>
      <name val="Arial"/>
      <family val="2"/>
    </font>
    <font>
      <b/>
      <sz val="10"/>
      <color indexed="8"/>
      <name val="Arial"/>
      <family val="2"/>
    </font>
    <font>
      <i/>
      <sz val="10"/>
      <name val="Arial"/>
      <family val="2"/>
    </font>
    <font>
      <i/>
      <sz val="10"/>
      <color indexed="8"/>
      <name val="Arial"/>
      <family val="2"/>
    </font>
    <font>
      <sz val="10"/>
      <name val="Arial"/>
      <family val="2"/>
    </font>
    <font>
      <sz val="10"/>
      <color indexed="8"/>
      <name val="Arial"/>
      <family val="2"/>
    </font>
    <font>
      <b/>
      <sz val="10"/>
      <name val="Arial"/>
      <family val="2"/>
    </font>
    <font>
      <sz val="11"/>
      <color indexed="8"/>
      <name val="Arial"/>
      <family val="2"/>
    </font>
    <font>
      <sz val="10"/>
      <color indexed="12"/>
      <name val="Arial"/>
      <family val="2"/>
    </font>
    <font>
      <b/>
      <sz val="11"/>
      <color indexed="8"/>
      <name val="Arial"/>
      <family val="2"/>
    </font>
    <font>
      <b/>
      <sz val="11"/>
      <name val="Arial"/>
      <family val="2"/>
    </font>
    <font>
      <sz val="11"/>
      <name val="Arial"/>
      <family val="2"/>
    </font>
    <font>
      <sz val="9"/>
      <color indexed="9"/>
      <name val="Arial"/>
      <family val="2"/>
    </font>
    <font>
      <sz val="9"/>
      <color indexed="20"/>
      <name val="Arial"/>
      <family val="2"/>
    </font>
    <font>
      <b/>
      <sz val="9"/>
      <color indexed="52"/>
      <name val="Arial"/>
      <family val="2"/>
    </font>
    <font>
      <b/>
      <sz val="9"/>
      <color indexed="9"/>
      <name val="Arial"/>
      <family val="2"/>
    </font>
    <font>
      <i/>
      <sz val="9"/>
      <color indexed="23"/>
      <name val="Arial"/>
      <family val="2"/>
    </font>
    <font>
      <sz val="9"/>
      <color indexed="17"/>
      <name val="Arial"/>
      <family val="2"/>
    </font>
    <font>
      <b/>
      <sz val="15"/>
      <color indexed="56"/>
      <name val="Arial"/>
      <family val="2"/>
    </font>
    <font>
      <b/>
      <sz val="13"/>
      <color indexed="56"/>
      <name val="Arial"/>
      <family val="2"/>
    </font>
    <font>
      <b/>
      <sz val="11"/>
      <color indexed="56"/>
      <name val="Arial"/>
      <family val="2"/>
    </font>
    <font>
      <sz val="9"/>
      <color indexed="62"/>
      <name val="Arial"/>
      <family val="2"/>
    </font>
    <font>
      <sz val="9"/>
      <color indexed="52"/>
      <name val="Arial"/>
      <family val="2"/>
    </font>
    <font>
      <sz val="9"/>
      <color indexed="60"/>
      <name val="Arial"/>
      <family val="2"/>
    </font>
    <font>
      <b/>
      <sz val="9"/>
      <color indexed="63"/>
      <name val="Arial"/>
      <family val="2"/>
    </font>
    <font>
      <b/>
      <sz val="18"/>
      <color indexed="56"/>
      <name val="Cambria"/>
      <family val="2"/>
    </font>
    <font>
      <b/>
      <sz val="9"/>
      <color indexed="8"/>
      <name val="Arial"/>
      <family val="2"/>
    </font>
    <font>
      <sz val="9"/>
      <color indexed="10"/>
      <name val="Arial"/>
      <family val="2"/>
    </font>
    <font>
      <sz val="9"/>
      <color theme="0"/>
      <name val="Arial"/>
      <family val="2"/>
    </font>
    <font>
      <sz val="9"/>
      <color rgb="FF9C0006"/>
      <name val="Arial"/>
      <family val="2"/>
    </font>
    <font>
      <b/>
      <sz val="9"/>
      <color rgb="FFFA7D00"/>
      <name val="Arial"/>
      <family val="2"/>
    </font>
    <font>
      <b/>
      <sz val="9"/>
      <color theme="0"/>
      <name val="Arial"/>
      <family val="2"/>
    </font>
    <font>
      <i/>
      <sz val="9"/>
      <color rgb="FF7F7F7F"/>
      <name val="Arial"/>
      <family val="2"/>
    </font>
    <font>
      <sz val="9"/>
      <color rgb="FF006100"/>
      <name val="Arial"/>
      <family val="2"/>
    </font>
    <font>
      <b/>
      <sz val="15"/>
      <color theme="3"/>
      <name val="Arial"/>
      <family val="2"/>
    </font>
    <font>
      <b/>
      <sz val="13"/>
      <color theme="3"/>
      <name val="Arial"/>
      <family val="2"/>
    </font>
    <font>
      <b/>
      <sz val="11"/>
      <color theme="3"/>
      <name val="Arial"/>
      <family val="2"/>
    </font>
    <font>
      <sz val="9"/>
      <color rgb="FF3F3F76"/>
      <name val="Arial"/>
      <family val="2"/>
    </font>
    <font>
      <sz val="9"/>
      <color rgb="FFFA7D00"/>
      <name val="Arial"/>
      <family val="2"/>
    </font>
    <font>
      <sz val="9"/>
      <color rgb="FF9C6500"/>
      <name val="Arial"/>
      <family val="2"/>
    </font>
    <font>
      <b/>
      <sz val="9"/>
      <color rgb="FF3F3F3F"/>
      <name val="Arial"/>
      <family val="2"/>
    </font>
    <font>
      <b/>
      <sz val="18"/>
      <color theme="3"/>
      <name val="Cambria"/>
      <family val="2"/>
    </font>
    <font>
      <b/>
      <sz val="9"/>
      <color theme="1"/>
      <name val="Arial"/>
      <family val="2"/>
    </font>
    <font>
      <sz val="9"/>
      <color rgb="FFFF0000"/>
      <name val="Arial"/>
      <family val="2"/>
    </font>
    <font>
      <sz val="11"/>
      <color theme="1"/>
      <name val="Arial"/>
      <family val="2"/>
    </font>
    <font>
      <sz val="10"/>
      <color theme="1"/>
      <name val="Arial"/>
      <family val="2"/>
    </font>
    <font>
      <b/>
      <sz val="11"/>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28">
    <xf numFmtId="0" fontId="0" fillId="0" borderId="0" xfId="0" applyAlignment="1">
      <alignment/>
    </xf>
    <xf numFmtId="0" fontId="12" fillId="33" borderId="0" xfId="0" applyFont="1" applyFill="1" applyAlignment="1">
      <alignment vertical="top"/>
    </xf>
    <xf numFmtId="49" fontId="8" fillId="33" borderId="0" xfId="0" applyNumberFormat="1" applyFont="1" applyFill="1" applyAlignment="1">
      <alignment horizontal="center" vertical="top" wrapText="1"/>
    </xf>
    <xf numFmtId="2" fontId="10" fillId="33" borderId="0" xfId="0" applyNumberFormat="1" applyFont="1" applyFill="1" applyAlignment="1">
      <alignment horizontal="left" vertical="top" wrapText="1"/>
    </xf>
    <xf numFmtId="4" fontId="8" fillId="33" borderId="0" xfId="0" applyNumberFormat="1" applyFont="1" applyFill="1" applyAlignment="1">
      <alignment horizontal="center" vertical="top"/>
    </xf>
    <xf numFmtId="4" fontId="8" fillId="33" borderId="0" xfId="0" applyNumberFormat="1" applyFont="1" applyFill="1" applyAlignment="1">
      <alignment horizontal="right" vertical="top"/>
    </xf>
    <xf numFmtId="49" fontId="8" fillId="33" borderId="0" xfId="0" applyNumberFormat="1" applyFont="1" applyFill="1" applyAlignment="1">
      <alignment horizontal="left" vertical="top" wrapText="1"/>
    </xf>
    <xf numFmtId="2" fontId="8" fillId="33" borderId="0" xfId="0" applyNumberFormat="1" applyFont="1" applyFill="1" applyAlignment="1">
      <alignment horizontal="left" vertical="top" wrapText="1"/>
    </xf>
    <xf numFmtId="49" fontId="10" fillId="33" borderId="0" xfId="0" applyNumberFormat="1" applyFont="1" applyFill="1" applyAlignment="1">
      <alignment horizontal="center" vertical="top" wrapText="1"/>
    </xf>
    <xf numFmtId="4" fontId="10" fillId="33" borderId="0" xfId="0" applyNumberFormat="1" applyFont="1" applyFill="1" applyAlignment="1">
      <alignment horizontal="center" vertical="top"/>
    </xf>
    <xf numFmtId="4" fontId="10" fillId="33" borderId="0" xfId="0" applyNumberFormat="1" applyFont="1" applyFill="1" applyAlignment="1">
      <alignment horizontal="right" vertical="top"/>
    </xf>
    <xf numFmtId="4" fontId="11" fillId="33" borderId="0" xfId="0" applyNumberFormat="1" applyFont="1" applyFill="1" applyAlignment="1">
      <alignment horizontal="right" vertical="top"/>
    </xf>
    <xf numFmtId="0" fontId="8" fillId="33" borderId="0" xfId="0" applyFont="1" applyFill="1" applyAlignment="1">
      <alignment horizontal="center" vertical="top"/>
    </xf>
    <xf numFmtId="49" fontId="10" fillId="33" borderId="0" xfId="0" applyNumberFormat="1" applyFont="1" applyFill="1" applyAlignment="1">
      <alignment horizontal="left" vertical="top" wrapText="1"/>
    </xf>
    <xf numFmtId="4" fontId="10" fillId="33" borderId="0" xfId="0" applyNumberFormat="1" applyFont="1" applyFill="1" applyAlignment="1">
      <alignment horizontal="left" vertical="top"/>
    </xf>
    <xf numFmtId="0" fontId="11" fillId="33" borderId="0" xfId="0" applyFont="1" applyFill="1" applyAlignment="1">
      <alignment horizontal="center" vertical="top"/>
    </xf>
    <xf numFmtId="49" fontId="10" fillId="33" borderId="0" xfId="0" applyNumberFormat="1" applyFont="1" applyFill="1" applyBorder="1" applyAlignment="1">
      <alignment horizontal="center" vertical="top" wrapText="1"/>
    </xf>
    <xf numFmtId="2" fontId="10" fillId="33" borderId="10" xfId="0" applyNumberFormat="1" applyFont="1" applyFill="1" applyBorder="1" applyAlignment="1">
      <alignment horizontal="left" vertical="top" wrapText="1"/>
    </xf>
    <xf numFmtId="4" fontId="10" fillId="33" borderId="10" xfId="0" applyNumberFormat="1" applyFont="1" applyFill="1" applyBorder="1" applyAlignment="1">
      <alignment horizontal="left" vertical="top"/>
    </xf>
    <xf numFmtId="4" fontId="8" fillId="33" borderId="10" xfId="0" applyNumberFormat="1" applyFont="1" applyFill="1" applyBorder="1" applyAlignment="1">
      <alignment horizontal="right" vertical="top"/>
    </xf>
    <xf numFmtId="49" fontId="10" fillId="33" borderId="10" xfId="0" applyNumberFormat="1" applyFont="1" applyFill="1" applyBorder="1" applyAlignment="1">
      <alignment horizontal="center" vertical="top" wrapText="1"/>
    </xf>
    <xf numFmtId="49" fontId="10" fillId="33" borderId="10" xfId="0" applyNumberFormat="1" applyFont="1" applyFill="1" applyBorder="1" applyAlignment="1">
      <alignment horizontal="left" vertical="top" wrapText="1"/>
    </xf>
    <xf numFmtId="4" fontId="10" fillId="33" borderId="10" xfId="0" applyNumberFormat="1" applyFont="1" applyFill="1" applyBorder="1" applyAlignment="1">
      <alignment horizontal="right" vertical="top"/>
    </xf>
    <xf numFmtId="49" fontId="11" fillId="33" borderId="0" xfId="0" applyNumberFormat="1" applyFont="1" applyFill="1" applyAlignment="1">
      <alignment horizontal="left" vertical="top" wrapText="1"/>
    </xf>
    <xf numFmtId="2" fontId="10" fillId="33" borderId="0" xfId="0" applyNumberFormat="1" applyFont="1" applyFill="1" applyAlignment="1">
      <alignment horizontal="left" vertical="top" wrapText="1" indent="1"/>
    </xf>
    <xf numFmtId="4" fontId="10" fillId="33" borderId="0" xfId="0" applyNumberFormat="1" applyFont="1" applyFill="1" applyAlignment="1">
      <alignment horizontal="left" vertical="top" indent="1"/>
    </xf>
    <xf numFmtId="49" fontId="10" fillId="33" borderId="0" xfId="0" applyNumberFormat="1" applyFont="1" applyFill="1" applyAlignment="1">
      <alignment horizontal="left" vertical="top" wrapText="1" indent="1"/>
    </xf>
    <xf numFmtId="0" fontId="12" fillId="33" borderId="0" xfId="0" applyFont="1" applyFill="1" applyAlignment="1">
      <alignment horizontal="center" vertical="top"/>
    </xf>
    <xf numFmtId="0" fontId="11" fillId="33" borderId="0" xfId="0" applyFont="1" applyFill="1" applyAlignment="1">
      <alignment/>
    </xf>
    <xf numFmtId="0" fontId="12" fillId="33" borderId="0" xfId="0" applyFont="1" applyFill="1" applyAlignment="1">
      <alignment/>
    </xf>
    <xf numFmtId="4" fontId="8" fillId="33" borderId="0" xfId="0" applyNumberFormat="1" applyFont="1" applyFill="1" applyAlignment="1">
      <alignment horizontal="left" vertical="top" indent="1"/>
    </xf>
    <xf numFmtId="17" fontId="11" fillId="33" borderId="0" xfId="0" applyNumberFormat="1" applyFont="1" applyFill="1" applyAlignment="1">
      <alignment horizontal="left"/>
    </xf>
    <xf numFmtId="0" fontId="45" fillId="33" borderId="0" xfId="0" applyFont="1" applyFill="1" applyAlignment="1">
      <alignment/>
    </xf>
    <xf numFmtId="0" fontId="45" fillId="33" borderId="0" xfId="0" applyFont="1" applyFill="1" applyAlignment="1">
      <alignment vertical="top"/>
    </xf>
    <xf numFmtId="49" fontId="2" fillId="0" borderId="0" xfId="0" applyNumberFormat="1" applyFont="1" applyFill="1" applyAlignment="1">
      <alignment horizontal="center" vertical="top" wrapText="1"/>
    </xf>
    <xf numFmtId="49" fontId="2" fillId="0" borderId="0" xfId="0" applyNumberFormat="1" applyFont="1" applyFill="1" applyAlignment="1">
      <alignment horizontal="left" vertical="top" wrapText="1"/>
    </xf>
    <xf numFmtId="4" fontId="2" fillId="0" borderId="0" xfId="0" applyNumberFormat="1" applyFont="1" applyFill="1" applyAlignment="1">
      <alignment horizontal="right" vertical="top"/>
    </xf>
    <xf numFmtId="4" fontId="46" fillId="0" borderId="0" xfId="0" applyNumberFormat="1" applyFont="1" applyFill="1" applyAlignment="1">
      <alignment horizontal="right" vertical="top"/>
    </xf>
    <xf numFmtId="4" fontId="11" fillId="33" borderId="10" xfId="0" applyNumberFormat="1" applyFont="1" applyFill="1" applyBorder="1" applyAlignment="1">
      <alignment horizontal="right" vertical="top"/>
    </xf>
    <xf numFmtId="0" fontId="47" fillId="33" borderId="0" xfId="0" applyFont="1" applyFill="1" applyAlignment="1">
      <alignment vertical="top"/>
    </xf>
    <xf numFmtId="0" fontId="12" fillId="33" borderId="0" xfId="0" applyFont="1" applyFill="1" applyAlignment="1">
      <alignment horizontal="left" vertical="top"/>
    </xf>
    <xf numFmtId="0" fontId="45" fillId="33" borderId="0" xfId="0" applyFont="1" applyFill="1" applyAlignment="1">
      <alignment horizontal="left" vertical="top"/>
    </xf>
    <xf numFmtId="0" fontId="46" fillId="0" borderId="0" xfId="0" applyFont="1" applyFill="1" applyAlignment="1">
      <alignment vertical="top"/>
    </xf>
    <xf numFmtId="49" fontId="5" fillId="0" borderId="0" xfId="0" applyNumberFormat="1" applyFont="1" applyFill="1" applyBorder="1" applyAlignment="1">
      <alignment horizontal="center" vertical="top" wrapText="1"/>
    </xf>
    <xf numFmtId="49" fontId="3" fillId="0" borderId="0" xfId="0" applyNumberFormat="1" applyFont="1" applyFill="1" applyBorder="1" applyAlignment="1">
      <alignment horizontal="left" vertical="top" wrapText="1"/>
    </xf>
    <xf numFmtId="4" fontId="4" fillId="0" borderId="0" xfId="0" applyNumberFormat="1" applyFont="1" applyFill="1" applyBorder="1" applyAlignment="1">
      <alignment horizontal="center" vertical="top"/>
    </xf>
    <xf numFmtId="4" fontId="3" fillId="0" borderId="0" xfId="0" applyNumberFormat="1" applyFont="1" applyFill="1" applyBorder="1" applyAlignment="1">
      <alignment horizontal="left" vertical="top"/>
    </xf>
    <xf numFmtId="49" fontId="6" fillId="0" borderId="0" xfId="0" applyNumberFormat="1" applyFont="1" applyFill="1" applyAlignment="1">
      <alignment horizontal="center" vertical="top" wrapText="1"/>
    </xf>
    <xf numFmtId="2" fontId="2" fillId="0" borderId="0" xfId="0" applyNumberFormat="1" applyFont="1" applyFill="1" applyAlignment="1">
      <alignment horizontal="left" vertical="top" wrapText="1"/>
    </xf>
    <xf numFmtId="4" fontId="6" fillId="0" borderId="0" xfId="0" applyNumberFormat="1" applyFont="1" applyFill="1" applyAlignment="1">
      <alignment horizontal="center" vertical="top"/>
    </xf>
    <xf numFmtId="4" fontId="6" fillId="0" borderId="0" xfId="0" applyNumberFormat="1" applyFont="1" applyFill="1" applyAlignment="1">
      <alignment horizontal="right" vertical="top"/>
    </xf>
    <xf numFmtId="4" fontId="5" fillId="0" borderId="0" xfId="0" applyNumberFormat="1" applyFont="1" applyFill="1" applyAlignment="1">
      <alignment horizontal="right" vertical="top"/>
    </xf>
    <xf numFmtId="49" fontId="6" fillId="0" borderId="0" xfId="0" applyNumberFormat="1" applyFont="1" applyFill="1" applyAlignment="1">
      <alignment horizontal="left" vertical="top" wrapText="1"/>
    </xf>
    <xf numFmtId="2" fontId="6" fillId="0" borderId="0" xfId="0" applyNumberFormat="1" applyFont="1" applyFill="1" applyAlignment="1">
      <alignment horizontal="left" vertical="top" wrapText="1"/>
    </xf>
    <xf numFmtId="4" fontId="2" fillId="0" borderId="0" xfId="0" applyNumberFormat="1" applyFont="1" applyFill="1" applyAlignment="1">
      <alignment horizontal="center" vertical="top"/>
    </xf>
    <xf numFmtId="4" fontId="7" fillId="0" borderId="0" xfId="0" applyNumberFormat="1" applyFont="1" applyFill="1" applyAlignment="1">
      <alignment horizontal="right" vertical="top"/>
    </xf>
    <xf numFmtId="2" fontId="6" fillId="0" borderId="0" xfId="0" applyNumberFormat="1" applyFont="1" applyFill="1" applyAlignment="1">
      <alignment horizontal="right" vertical="top" wrapText="1"/>
    </xf>
    <xf numFmtId="4" fontId="6" fillId="0" borderId="0" xfId="0" applyNumberFormat="1" applyFont="1" applyFill="1" applyAlignment="1">
      <alignment horizontal="left" vertical="top"/>
    </xf>
    <xf numFmtId="49" fontId="46" fillId="0" borderId="0" xfId="0" applyNumberFormat="1" applyFont="1" applyFill="1" applyAlignment="1">
      <alignment horizontal="center" vertical="top" wrapText="1"/>
    </xf>
    <xf numFmtId="2" fontId="6" fillId="0" borderId="0" xfId="0" applyNumberFormat="1" applyFont="1" applyFill="1" applyAlignment="1">
      <alignment vertical="top" wrapText="1"/>
    </xf>
    <xf numFmtId="49" fontId="5" fillId="0" borderId="0" xfId="0" applyNumberFormat="1" applyFont="1" applyFill="1" applyAlignment="1">
      <alignment horizontal="center" vertical="top" wrapText="1"/>
    </xf>
    <xf numFmtId="49" fontId="5" fillId="0" borderId="0" xfId="0" applyNumberFormat="1" applyFont="1" applyFill="1" applyAlignment="1">
      <alignment horizontal="left" vertical="top" wrapText="1"/>
    </xf>
    <xf numFmtId="49" fontId="48" fillId="0" borderId="0" xfId="0" applyNumberFormat="1" applyFont="1" applyFill="1" applyAlignment="1">
      <alignment horizontal="center" vertical="top" wrapText="1"/>
    </xf>
    <xf numFmtId="2" fontId="46" fillId="0" borderId="0" xfId="0" applyNumberFormat="1" applyFont="1" applyFill="1" applyAlignment="1">
      <alignment horizontal="left" vertical="top" wrapText="1"/>
    </xf>
    <xf numFmtId="2" fontId="5" fillId="0" borderId="0" xfId="0" applyNumberFormat="1" applyFont="1" applyFill="1" applyAlignment="1">
      <alignment horizontal="left" vertical="top" wrapText="1"/>
    </xf>
    <xf numFmtId="0" fontId="46" fillId="0" borderId="0" xfId="0" applyFont="1" applyFill="1" applyAlignment="1">
      <alignment horizontal="center" vertical="top"/>
    </xf>
    <xf numFmtId="4" fontId="7" fillId="0" borderId="0" xfId="0" applyNumberFormat="1" applyFont="1" applyFill="1" applyAlignment="1">
      <alignment vertical="top"/>
    </xf>
    <xf numFmtId="49" fontId="6" fillId="0" borderId="0" xfId="0" applyNumberFormat="1" applyFont="1" applyFill="1" applyAlignment="1">
      <alignment horizontal="right" vertical="top" wrapText="1"/>
    </xf>
    <xf numFmtId="4" fontId="6" fillId="0" borderId="0" xfId="0" applyNumberFormat="1" applyFont="1" applyFill="1" applyAlignment="1" applyProtection="1">
      <alignment horizontal="right" vertical="top"/>
      <protection locked="0"/>
    </xf>
    <xf numFmtId="0" fontId="5" fillId="0" borderId="0" xfId="0" applyFont="1" applyFill="1" applyAlignment="1">
      <alignment horizontal="center" vertical="top"/>
    </xf>
    <xf numFmtId="49" fontId="5" fillId="0" borderId="0" xfId="0" applyNumberFormat="1" applyFont="1" applyFill="1" applyAlignment="1">
      <alignment horizontal="right" vertical="top" wrapText="1"/>
    </xf>
    <xf numFmtId="2" fontId="5" fillId="0" borderId="0" xfId="0" applyNumberFormat="1" applyFont="1" applyFill="1" applyAlignment="1">
      <alignment horizontal="right" vertical="top" wrapText="1"/>
    </xf>
    <xf numFmtId="49" fontId="46" fillId="0" borderId="0" xfId="0" applyNumberFormat="1" applyFont="1" applyFill="1" applyAlignment="1">
      <alignment horizontal="right" vertical="top" wrapText="1"/>
    </xf>
    <xf numFmtId="2" fontId="46" fillId="0" borderId="0" xfId="0" applyNumberFormat="1" applyFont="1" applyFill="1" applyAlignment="1">
      <alignment horizontal="right" vertical="top" wrapText="1"/>
    </xf>
    <xf numFmtId="2" fontId="9" fillId="0" borderId="0" xfId="0" applyNumberFormat="1" applyFont="1" applyFill="1" applyAlignment="1">
      <alignment horizontal="center" vertical="top" wrapText="1"/>
    </xf>
    <xf numFmtId="2" fontId="6" fillId="0" borderId="0" xfId="0" applyNumberFormat="1" applyFont="1" applyFill="1" applyAlignment="1">
      <alignment horizontal="justify" vertical="top" wrapText="1"/>
    </xf>
    <xf numFmtId="4" fontId="46" fillId="0" borderId="0" xfId="0" applyNumberFormat="1" applyFont="1" applyFill="1" applyAlignment="1" applyProtection="1">
      <alignment horizontal="right" vertical="top"/>
      <protection locked="0"/>
    </xf>
    <xf numFmtId="2" fontId="6" fillId="0" borderId="0" xfId="0" applyNumberFormat="1" applyFont="1" applyFill="1" applyAlignment="1">
      <alignment horizontal="center" vertical="top" wrapText="1"/>
    </xf>
    <xf numFmtId="49" fontId="6" fillId="0" borderId="10" xfId="0" applyNumberFormat="1" applyFont="1" applyFill="1" applyBorder="1" applyAlignment="1">
      <alignment horizontal="center" vertical="top" wrapText="1"/>
    </xf>
    <xf numFmtId="2" fontId="6" fillId="0" borderId="10" xfId="0" applyNumberFormat="1" applyFont="1" applyFill="1" applyBorder="1" applyAlignment="1">
      <alignment horizontal="left" vertical="top" wrapText="1"/>
    </xf>
    <xf numFmtId="4" fontId="6" fillId="0" borderId="10" xfId="0" applyNumberFormat="1" applyFont="1" applyFill="1" applyBorder="1" applyAlignment="1">
      <alignment horizontal="right" vertical="top"/>
    </xf>
    <xf numFmtId="0" fontId="46" fillId="0" borderId="10" xfId="0" applyFont="1" applyFill="1" applyBorder="1" applyAlignment="1">
      <alignment vertical="top"/>
    </xf>
    <xf numFmtId="4" fontId="46" fillId="0" borderId="10" xfId="0" applyNumberFormat="1" applyFont="1" applyFill="1" applyBorder="1" applyAlignment="1">
      <alignment horizontal="right" vertical="top"/>
    </xf>
    <xf numFmtId="2" fontId="2" fillId="0" borderId="0" xfId="0" applyNumberFormat="1" applyFont="1" applyFill="1" applyAlignment="1">
      <alignment horizontal="right" vertical="top" wrapText="1"/>
    </xf>
    <xf numFmtId="4" fontId="46" fillId="0" borderId="0" xfId="0" applyNumberFormat="1" applyFont="1" applyFill="1" applyAlignment="1">
      <alignment horizontal="left" vertical="top"/>
    </xf>
    <xf numFmtId="2" fontId="9" fillId="0" borderId="0" xfId="0" applyNumberFormat="1" applyFont="1" applyFill="1" applyAlignment="1">
      <alignment horizontal="left" vertical="top" wrapText="1"/>
    </xf>
    <xf numFmtId="49" fontId="46" fillId="0" borderId="10" xfId="0" applyNumberFormat="1" applyFont="1" applyFill="1" applyBorder="1" applyAlignment="1">
      <alignment horizontal="center" vertical="top" wrapText="1"/>
    </xf>
    <xf numFmtId="2" fontId="5" fillId="0" borderId="10" xfId="0" applyNumberFormat="1" applyFont="1" applyFill="1" applyBorder="1" applyAlignment="1">
      <alignment horizontal="left" vertical="top" wrapText="1"/>
    </xf>
    <xf numFmtId="4" fontId="6" fillId="0" borderId="10" xfId="0" applyNumberFormat="1" applyFont="1" applyFill="1" applyBorder="1" applyAlignment="1">
      <alignment horizontal="center" vertical="top"/>
    </xf>
    <xf numFmtId="2" fontId="7" fillId="0" borderId="0" xfId="0" applyNumberFormat="1" applyFont="1" applyFill="1" applyAlignment="1">
      <alignment horizontal="right" vertical="top" wrapText="1"/>
    </xf>
    <xf numFmtId="2" fontId="7" fillId="0" borderId="0" xfId="0" applyNumberFormat="1" applyFont="1" applyFill="1" applyAlignment="1">
      <alignment horizontal="left" vertical="top" wrapText="1"/>
    </xf>
    <xf numFmtId="2" fontId="7" fillId="0" borderId="0" xfId="0" applyNumberFormat="1" applyFont="1" applyFill="1" applyAlignment="1">
      <alignment horizontal="center" vertical="top" wrapText="1"/>
    </xf>
    <xf numFmtId="49" fontId="46" fillId="0" borderId="0" xfId="0" applyNumberFormat="1" applyFont="1" applyFill="1" applyBorder="1" applyAlignment="1">
      <alignment horizontal="center" vertical="top" wrapText="1"/>
    </xf>
    <xf numFmtId="2" fontId="5" fillId="0" borderId="0" xfId="0" applyNumberFormat="1" applyFont="1" applyFill="1" applyBorder="1" applyAlignment="1">
      <alignment horizontal="left" vertical="top" wrapText="1"/>
    </xf>
    <xf numFmtId="4" fontId="6" fillId="0" borderId="0" xfId="0" applyNumberFormat="1" applyFont="1" applyFill="1" applyBorder="1" applyAlignment="1">
      <alignment horizontal="center" vertical="top"/>
    </xf>
    <xf numFmtId="4" fontId="6" fillId="0" borderId="0" xfId="0" applyNumberFormat="1" applyFont="1" applyFill="1" applyBorder="1" applyAlignment="1">
      <alignment horizontal="right" vertical="top"/>
    </xf>
    <xf numFmtId="4" fontId="46" fillId="0" borderId="0" xfId="0" applyNumberFormat="1" applyFont="1" applyFill="1" applyBorder="1" applyAlignment="1">
      <alignment horizontal="right" vertical="top"/>
    </xf>
    <xf numFmtId="2" fontId="2" fillId="0" borderId="0" xfId="0" applyNumberFormat="1" applyFont="1" applyFill="1" applyAlignment="1">
      <alignment horizontal="center" vertical="top" wrapText="1"/>
    </xf>
    <xf numFmtId="0" fontId="46" fillId="0" borderId="0" xfId="0" applyFont="1" applyFill="1" applyAlignment="1" applyProtection="1">
      <alignment vertical="top"/>
      <protection locked="0"/>
    </xf>
    <xf numFmtId="4" fontId="5" fillId="0" borderId="10" xfId="0" applyNumberFormat="1" applyFont="1" applyFill="1" applyBorder="1" applyAlignment="1">
      <alignment horizontal="right" vertical="top"/>
    </xf>
    <xf numFmtId="0" fontId="46" fillId="0" borderId="10" xfId="0" applyFont="1" applyFill="1" applyBorder="1" applyAlignment="1">
      <alignment horizontal="center" vertical="top"/>
    </xf>
    <xf numFmtId="49" fontId="46" fillId="0" borderId="10" xfId="0" applyNumberFormat="1" applyFont="1" applyFill="1" applyBorder="1" applyAlignment="1">
      <alignment horizontal="right" vertical="top" wrapText="1"/>
    </xf>
    <xf numFmtId="2" fontId="46" fillId="0" borderId="10" xfId="0" applyNumberFormat="1" applyFont="1" applyFill="1" applyBorder="1" applyAlignment="1">
      <alignment horizontal="right" vertical="top" wrapText="1"/>
    </xf>
    <xf numFmtId="4" fontId="2" fillId="0" borderId="0" xfId="0" applyNumberFormat="1" applyFont="1" applyFill="1" applyAlignment="1">
      <alignment horizontal="left" vertical="top"/>
    </xf>
    <xf numFmtId="0" fontId="7" fillId="0" borderId="0" xfId="0" applyFont="1" applyFill="1" applyAlignment="1">
      <alignment horizontal="left" vertical="top"/>
    </xf>
    <xf numFmtId="49" fontId="2" fillId="0" borderId="0" xfId="0" applyNumberFormat="1" applyFont="1" applyFill="1" applyAlignment="1">
      <alignment horizontal="left" vertical="top"/>
    </xf>
    <xf numFmtId="49" fontId="5" fillId="0" borderId="10" xfId="0" applyNumberFormat="1" applyFont="1" applyFill="1" applyBorder="1" applyAlignment="1">
      <alignment horizontal="center" vertical="top" wrapText="1"/>
    </xf>
    <xf numFmtId="2" fontId="5" fillId="0" borderId="10" xfId="0" applyNumberFormat="1" applyFont="1" applyFill="1" applyBorder="1" applyAlignment="1">
      <alignment horizontal="right" vertical="top" wrapText="1"/>
    </xf>
    <xf numFmtId="49" fontId="2" fillId="0" borderId="0" xfId="0" applyNumberFormat="1" applyFont="1" applyFill="1" applyAlignment="1">
      <alignment horizontal="right" vertical="top" wrapText="1"/>
    </xf>
    <xf numFmtId="49" fontId="3" fillId="32" borderId="11" xfId="0" applyNumberFormat="1" applyFont="1" applyFill="1" applyBorder="1" applyAlignment="1">
      <alignment horizontal="center" vertical="top" wrapText="1"/>
    </xf>
    <xf numFmtId="49" fontId="3" fillId="32" borderId="11" xfId="0" applyNumberFormat="1" applyFont="1" applyFill="1" applyBorder="1" applyAlignment="1">
      <alignment horizontal="left" vertical="top" wrapText="1"/>
    </xf>
    <xf numFmtId="4" fontId="4" fillId="32" borderId="11" xfId="0" applyNumberFormat="1" applyFont="1" applyFill="1" applyBorder="1" applyAlignment="1">
      <alignment horizontal="center" vertical="top"/>
    </xf>
    <xf numFmtId="4" fontId="3" fillId="32" borderId="11" xfId="0" applyNumberFormat="1" applyFont="1" applyFill="1" applyBorder="1" applyAlignment="1">
      <alignment horizontal="center" vertical="top"/>
    </xf>
    <xf numFmtId="49" fontId="2" fillId="32" borderId="0" xfId="0" applyNumberFormat="1" applyFont="1" applyFill="1" applyAlignment="1">
      <alignment horizontal="center" vertical="top" wrapText="1"/>
    </xf>
    <xf numFmtId="49" fontId="2" fillId="32" borderId="0" xfId="0" applyNumberFormat="1" applyFont="1" applyFill="1" applyAlignment="1">
      <alignment horizontal="left" vertical="top" wrapText="1"/>
    </xf>
    <xf numFmtId="4" fontId="2" fillId="32" borderId="0" xfId="0" applyNumberFormat="1" applyFont="1" applyFill="1" applyAlignment="1">
      <alignment horizontal="right" vertical="top"/>
    </xf>
    <xf numFmtId="4" fontId="46" fillId="32" borderId="0" xfId="0" applyNumberFormat="1" applyFont="1" applyFill="1" applyAlignment="1">
      <alignment horizontal="right" vertical="top"/>
    </xf>
    <xf numFmtId="2" fontId="2" fillId="32" borderId="0" xfId="0" applyNumberFormat="1" applyFont="1" applyFill="1" applyAlignment="1">
      <alignment horizontal="left" vertical="top" wrapText="1"/>
    </xf>
    <xf numFmtId="2" fontId="7" fillId="32" borderId="0" xfId="0" applyNumberFormat="1" applyFont="1" applyFill="1" applyAlignment="1">
      <alignment horizontal="left" vertical="top" wrapText="1"/>
    </xf>
    <xf numFmtId="4" fontId="2" fillId="32" borderId="0" xfId="0" applyNumberFormat="1" applyFont="1" applyFill="1" applyAlignment="1">
      <alignment horizontal="center" vertical="top"/>
    </xf>
    <xf numFmtId="0" fontId="46" fillId="32" borderId="0" xfId="0" applyFont="1" applyFill="1" applyAlignment="1">
      <alignment vertical="top"/>
    </xf>
    <xf numFmtId="49" fontId="7" fillId="32" borderId="0" xfId="0" applyNumberFormat="1" applyFont="1" applyFill="1" applyAlignment="1">
      <alignment horizontal="left" vertical="top" wrapText="1"/>
    </xf>
    <xf numFmtId="49" fontId="8" fillId="32" borderId="10" xfId="0" applyNumberFormat="1" applyFont="1" applyFill="1" applyBorder="1" applyAlignment="1">
      <alignment horizontal="center" vertical="top" wrapText="1"/>
    </xf>
    <xf numFmtId="2" fontId="10" fillId="32" borderId="10" xfId="0" applyNumberFormat="1" applyFont="1" applyFill="1" applyBorder="1" applyAlignment="1">
      <alignment horizontal="left" vertical="top" wrapText="1"/>
    </xf>
    <xf numFmtId="2" fontId="10" fillId="32" borderId="0" xfId="0" applyNumberFormat="1" applyFont="1" applyFill="1" applyAlignment="1">
      <alignment horizontal="left" vertical="top" wrapText="1"/>
    </xf>
    <xf numFmtId="4" fontId="10" fillId="32" borderId="0" xfId="0" applyNumberFormat="1" applyFont="1" applyFill="1" applyAlignment="1">
      <alignment horizontal="left" vertical="top"/>
    </xf>
    <xf numFmtId="4" fontId="8" fillId="32" borderId="0" xfId="0" applyNumberFormat="1" applyFont="1" applyFill="1" applyAlignment="1">
      <alignment horizontal="right" vertical="top"/>
    </xf>
    <xf numFmtId="4" fontId="11" fillId="32" borderId="0" xfId="0" applyNumberFormat="1" applyFont="1" applyFill="1" applyAlignment="1">
      <alignment horizontal="righ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46"/>
  <sheetViews>
    <sheetView tabSelected="1" zoomScalePageLayoutView="0" workbookViewId="0" topLeftCell="A1">
      <selection activeCell="A1" sqref="A1"/>
    </sheetView>
  </sheetViews>
  <sheetFormatPr defaultColWidth="9.140625" defaultRowHeight="12"/>
  <cols>
    <col min="1" max="1" width="9.140625" style="32" customWidth="1"/>
    <col min="2" max="2" width="18.7109375" style="32" customWidth="1"/>
    <col min="3" max="3" width="60.28125" style="32" customWidth="1"/>
    <col min="4" max="16384" width="9.140625" style="32" customWidth="1"/>
  </cols>
  <sheetData>
    <row r="2" spans="1:3" ht="15">
      <c r="A2" s="8"/>
      <c r="B2" s="24" t="s">
        <v>0</v>
      </c>
      <c r="C2" s="25"/>
    </row>
    <row r="3" spans="1:3" ht="15">
      <c r="A3" s="15"/>
      <c r="B3" s="26" t="s">
        <v>1</v>
      </c>
      <c r="C3" s="26" t="s">
        <v>2</v>
      </c>
    </row>
    <row r="4" spans="1:3" ht="15">
      <c r="A4" s="2"/>
      <c r="B4" s="24"/>
      <c r="C4" s="24" t="s">
        <v>3</v>
      </c>
    </row>
    <row r="5" spans="1:3" ht="15">
      <c r="A5" s="27"/>
      <c r="B5" s="26"/>
      <c r="C5" s="24"/>
    </row>
    <row r="6" spans="1:3" ht="15">
      <c r="A6" s="2"/>
      <c r="B6" s="24" t="s">
        <v>4</v>
      </c>
      <c r="C6" s="25"/>
    </row>
    <row r="7" spans="1:3" ht="15">
      <c r="A7" s="27"/>
      <c r="B7" s="26" t="s">
        <v>5</v>
      </c>
      <c r="C7" s="24" t="s">
        <v>280</v>
      </c>
    </row>
    <row r="8" spans="1:3" ht="15">
      <c r="A8" s="27"/>
      <c r="B8" s="26"/>
      <c r="C8" s="24" t="s">
        <v>281</v>
      </c>
    </row>
    <row r="9" spans="1:3" ht="15">
      <c r="A9" s="27"/>
      <c r="B9" s="26"/>
      <c r="C9" s="24"/>
    </row>
    <row r="10" spans="1:3" ht="15">
      <c r="A10" s="2"/>
      <c r="B10" s="24" t="s">
        <v>6</v>
      </c>
      <c r="C10" s="25" t="s">
        <v>7</v>
      </c>
    </row>
    <row r="11" spans="1:3" ht="15">
      <c r="A11" s="2"/>
      <c r="B11" s="24"/>
      <c r="C11" s="25" t="s">
        <v>282</v>
      </c>
    </row>
    <row r="12" spans="1:3" ht="15">
      <c r="A12" s="2"/>
      <c r="B12" s="24"/>
      <c r="C12" s="25"/>
    </row>
    <row r="13" spans="1:3" ht="15">
      <c r="A13" s="2"/>
      <c r="B13" s="24" t="s">
        <v>8</v>
      </c>
      <c r="C13" s="24" t="s">
        <v>281</v>
      </c>
    </row>
    <row r="14" spans="1:3" ht="15">
      <c r="A14" s="2"/>
      <c r="B14" s="24"/>
      <c r="C14" s="25" t="s">
        <v>9</v>
      </c>
    </row>
    <row r="15" spans="1:3" ht="15">
      <c r="A15" s="2"/>
      <c r="B15" s="24"/>
      <c r="C15" s="25"/>
    </row>
    <row r="16" spans="1:3" ht="15">
      <c r="A16" s="2"/>
      <c r="B16" s="24" t="s">
        <v>10</v>
      </c>
      <c r="C16" s="25" t="s">
        <v>11</v>
      </c>
    </row>
    <row r="17" spans="1:3" ht="15">
      <c r="A17" s="27"/>
      <c r="B17" s="26"/>
      <c r="C17" s="24"/>
    </row>
    <row r="18" spans="1:3" ht="15">
      <c r="A18" s="27"/>
      <c r="B18" s="26" t="s">
        <v>12</v>
      </c>
      <c r="C18" s="24" t="s">
        <v>13</v>
      </c>
    </row>
    <row r="19" spans="1:3" ht="15">
      <c r="A19" s="27"/>
      <c r="B19" s="26"/>
      <c r="C19" s="24" t="s">
        <v>14</v>
      </c>
    </row>
    <row r="20" spans="1:3" ht="15">
      <c r="A20" s="27"/>
      <c r="B20" s="26"/>
      <c r="C20" s="24"/>
    </row>
    <row r="21" spans="1:3" ht="15">
      <c r="A21" s="2"/>
      <c r="B21" s="24" t="s">
        <v>15</v>
      </c>
      <c r="C21" s="25"/>
    </row>
    <row r="22" spans="1:3" ht="15">
      <c r="A22" s="28"/>
      <c r="B22" s="24" t="s">
        <v>16</v>
      </c>
      <c r="C22" s="25" t="s">
        <v>17</v>
      </c>
    </row>
    <row r="23" spans="1:3" ht="15">
      <c r="A23" s="29"/>
      <c r="B23" s="29"/>
      <c r="C23" s="25" t="s">
        <v>18</v>
      </c>
    </row>
    <row r="24" spans="1:3" ht="15">
      <c r="A24" s="29"/>
      <c r="B24" s="29"/>
      <c r="C24" s="25"/>
    </row>
    <row r="25" spans="1:3" ht="15">
      <c r="A25" s="28"/>
      <c r="B25" s="24" t="s">
        <v>19</v>
      </c>
      <c r="C25" s="25" t="s">
        <v>20</v>
      </c>
    </row>
    <row r="26" spans="1:3" ht="15">
      <c r="A26" s="28"/>
      <c r="B26" s="24"/>
      <c r="C26" s="25"/>
    </row>
    <row r="27" ht="14.25">
      <c r="C27" s="30"/>
    </row>
    <row r="28" spans="1:3" ht="15">
      <c r="A28" s="28"/>
      <c r="B28" s="24" t="s">
        <v>21</v>
      </c>
      <c r="C28" s="25" t="s">
        <v>22</v>
      </c>
    </row>
    <row r="30" spans="1:3" ht="15">
      <c r="A30" s="28"/>
      <c r="B30" s="24" t="s">
        <v>23</v>
      </c>
      <c r="C30" s="25"/>
    </row>
    <row r="31" spans="1:3" ht="15">
      <c r="A31" s="28"/>
      <c r="B31" s="24" t="s">
        <v>24</v>
      </c>
      <c r="C31" s="25" t="s">
        <v>25</v>
      </c>
    </row>
    <row r="33" spans="1:3" ht="15">
      <c r="A33" s="28"/>
      <c r="B33" s="24" t="s">
        <v>23</v>
      </c>
      <c r="C33" s="25"/>
    </row>
    <row r="34" spans="1:3" ht="15">
      <c r="A34" s="28"/>
      <c r="B34" s="24" t="s">
        <v>26</v>
      </c>
      <c r="C34" s="25" t="s">
        <v>25</v>
      </c>
    </row>
    <row r="35" spans="1:3" ht="15">
      <c r="A35" s="28"/>
      <c r="B35" s="24"/>
      <c r="C35" s="25"/>
    </row>
    <row r="36" spans="1:3" ht="15">
      <c r="A36" s="28"/>
      <c r="B36" s="24"/>
      <c r="C36" s="25"/>
    </row>
    <row r="37" spans="1:3" ht="15">
      <c r="A37" s="28"/>
      <c r="B37" s="24" t="s">
        <v>27</v>
      </c>
      <c r="C37" s="25" t="s">
        <v>28</v>
      </c>
    </row>
    <row r="38" spans="1:3" ht="15">
      <c r="A38" s="28"/>
      <c r="B38" s="24"/>
      <c r="C38" s="25"/>
    </row>
    <row r="39" spans="1:3" ht="15">
      <c r="A39" s="28"/>
      <c r="B39" s="24" t="s">
        <v>29</v>
      </c>
      <c r="C39" s="25"/>
    </row>
    <row r="40" spans="1:3" ht="15">
      <c r="A40" s="28"/>
      <c r="B40" s="24" t="s">
        <v>30</v>
      </c>
      <c r="C40" s="25" t="s">
        <v>31</v>
      </c>
    </row>
    <row r="41" spans="1:3" ht="15">
      <c r="A41" s="28"/>
      <c r="B41" s="24"/>
      <c r="C41" s="25"/>
    </row>
    <row r="42" spans="1:3" ht="15">
      <c r="A42" s="28"/>
      <c r="B42" s="24"/>
      <c r="C42" s="25"/>
    </row>
    <row r="43" spans="2:3" ht="15">
      <c r="B43" s="24" t="s">
        <v>32</v>
      </c>
      <c r="C43" s="31" t="s">
        <v>33</v>
      </c>
    </row>
    <row r="44" spans="2:3" ht="15">
      <c r="B44" s="24"/>
      <c r="C44" s="31"/>
    </row>
    <row r="45" spans="2:3" ht="15">
      <c r="B45" s="24"/>
      <c r="C45" s="31"/>
    </row>
    <row r="46" spans="1:3" ht="15">
      <c r="A46" s="28"/>
      <c r="B46" s="24" t="s">
        <v>34</v>
      </c>
      <c r="C46" s="25" t="s">
        <v>35</v>
      </c>
    </row>
  </sheetData>
  <sheetProtection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9.140625" defaultRowHeight="12"/>
  <cols>
    <col min="1" max="1" width="5.421875" style="33" bestFit="1" customWidth="1"/>
    <col min="2" max="2" width="67.28125" style="33" bestFit="1" customWidth="1"/>
    <col min="3" max="4" width="9.140625" style="33" customWidth="1"/>
    <col min="5" max="5" width="9.140625" style="39" customWidth="1"/>
    <col min="6" max="16384" width="9.140625" style="33" customWidth="1"/>
  </cols>
  <sheetData>
    <row r="1" spans="1:6" s="41" customFormat="1" ht="14.25">
      <c r="A1" s="40"/>
      <c r="B1" s="40"/>
      <c r="C1" s="40"/>
      <c r="D1" s="40"/>
      <c r="E1" s="40"/>
      <c r="F1" s="40"/>
    </row>
    <row r="2" spans="1:5" ht="15">
      <c r="A2" s="2"/>
      <c r="B2" s="3" t="s">
        <v>277</v>
      </c>
      <c r="C2" s="4"/>
      <c r="D2" s="5"/>
      <c r="E2" s="11"/>
    </row>
    <row r="3" spans="1:5" ht="15">
      <c r="A3" s="2"/>
      <c r="B3" s="6"/>
      <c r="C3" s="4"/>
      <c r="D3" s="5"/>
      <c r="E3" s="11"/>
    </row>
    <row r="4" spans="1:5" ht="15">
      <c r="A4" s="2"/>
      <c r="B4" s="3" t="s">
        <v>38</v>
      </c>
      <c r="C4" s="3"/>
      <c r="D4" s="3"/>
      <c r="E4" s="3"/>
    </row>
    <row r="5" spans="1:5" ht="15">
      <c r="A5" s="2"/>
      <c r="B5" s="7"/>
      <c r="C5" s="4"/>
      <c r="D5" s="5"/>
      <c r="E5" s="11"/>
    </row>
    <row r="6" spans="1:5" ht="15">
      <c r="A6" s="8"/>
      <c r="B6" s="3" t="s">
        <v>279</v>
      </c>
      <c r="C6" s="9"/>
      <c r="D6" s="10"/>
      <c r="E6" s="11"/>
    </row>
    <row r="7" spans="1:5" ht="15">
      <c r="A7" s="2"/>
      <c r="B7" s="7"/>
      <c r="C7" s="4"/>
      <c r="D7" s="5"/>
      <c r="E7" s="11"/>
    </row>
    <row r="8" spans="1:5" ht="15">
      <c r="A8" s="2"/>
      <c r="B8" s="3" t="s">
        <v>39</v>
      </c>
      <c r="C8" s="4"/>
      <c r="D8" s="5"/>
      <c r="E8" s="11"/>
    </row>
    <row r="9" spans="1:5" ht="15">
      <c r="A9" s="12"/>
      <c r="B9" s="13"/>
      <c r="C9" s="3"/>
      <c r="D9" s="5"/>
      <c r="E9" s="10"/>
    </row>
    <row r="10" spans="1:5" ht="15">
      <c r="A10" s="12"/>
      <c r="B10" s="13"/>
      <c r="C10" s="3"/>
      <c r="D10" s="5"/>
      <c r="E10" s="10"/>
    </row>
    <row r="11" spans="1:5" ht="15">
      <c r="A11" s="122"/>
      <c r="B11" s="123" t="s">
        <v>272</v>
      </c>
      <c r="C11" s="3"/>
      <c r="D11" s="5"/>
      <c r="E11" s="10"/>
    </row>
    <row r="12" spans="1:5" ht="15">
      <c r="A12" s="2"/>
      <c r="B12" s="3"/>
      <c r="C12" s="14"/>
      <c r="D12" s="5"/>
      <c r="E12" s="11" t="s">
        <v>251</v>
      </c>
    </row>
    <row r="13" spans="1:5" ht="15">
      <c r="A13" s="15" t="s">
        <v>262</v>
      </c>
      <c r="B13" s="13" t="s">
        <v>228</v>
      </c>
      <c r="C13" s="3"/>
      <c r="D13" s="5"/>
      <c r="E13" s="11">
        <f>E36</f>
        <v>0</v>
      </c>
    </row>
    <row r="14" spans="1:5" ht="15">
      <c r="A14" s="8"/>
      <c r="B14" s="3"/>
      <c r="C14" s="14"/>
      <c r="D14" s="5"/>
      <c r="E14" s="11"/>
    </row>
    <row r="15" spans="1:5" ht="15">
      <c r="A15" s="8" t="s">
        <v>263</v>
      </c>
      <c r="B15" s="3" t="s">
        <v>229</v>
      </c>
      <c r="C15" s="14"/>
      <c r="D15" s="5"/>
      <c r="E15" s="10">
        <f>E48</f>
        <v>0</v>
      </c>
    </row>
    <row r="16" spans="1:5" ht="15">
      <c r="A16" s="8"/>
      <c r="B16" s="3"/>
      <c r="C16" s="14"/>
      <c r="D16" s="5"/>
      <c r="E16" s="11"/>
    </row>
    <row r="17" spans="1:5" ht="15">
      <c r="A17" s="8" t="s">
        <v>264</v>
      </c>
      <c r="B17" s="3" t="s">
        <v>230</v>
      </c>
      <c r="C17" s="14"/>
      <c r="D17" s="5"/>
      <c r="E17" s="10">
        <f>E58</f>
        <v>0</v>
      </c>
    </row>
    <row r="18" spans="1:5" ht="15">
      <c r="A18" s="16"/>
      <c r="B18" s="17"/>
      <c r="C18" s="18"/>
      <c r="D18" s="19"/>
      <c r="E18" s="38"/>
    </row>
    <row r="19" spans="1:5" ht="15">
      <c r="A19" s="8"/>
      <c r="B19" s="124" t="s">
        <v>231</v>
      </c>
      <c r="C19" s="125"/>
      <c r="D19" s="126"/>
      <c r="E19" s="127">
        <f>SUM(E13:E18)</f>
        <v>0</v>
      </c>
    </row>
    <row r="20" spans="1:5" ht="15">
      <c r="A20" s="8"/>
      <c r="B20" s="3"/>
      <c r="C20" s="14"/>
      <c r="D20" s="5"/>
      <c r="E20" s="11"/>
    </row>
    <row r="21" spans="1:5" ht="15">
      <c r="A21" s="8"/>
      <c r="B21" s="3"/>
      <c r="C21" s="14"/>
      <c r="D21" s="5"/>
      <c r="E21" s="11"/>
    </row>
    <row r="22" spans="1:5" ht="15">
      <c r="A22" s="2"/>
      <c r="B22" s="3"/>
      <c r="C22" s="3"/>
      <c r="D22" s="3"/>
      <c r="E22" s="3"/>
    </row>
    <row r="23" spans="1:5" ht="15">
      <c r="A23" s="2"/>
      <c r="B23" s="7"/>
      <c r="C23" s="4"/>
      <c r="D23" s="5"/>
      <c r="E23" s="11"/>
    </row>
    <row r="24" spans="1:5" ht="15">
      <c r="A24" s="20" t="s">
        <v>262</v>
      </c>
      <c r="B24" s="17" t="s">
        <v>265</v>
      </c>
      <c r="C24" s="10"/>
      <c r="D24" s="5"/>
      <c r="E24" s="11"/>
    </row>
    <row r="25" spans="1:5" ht="15">
      <c r="A25" s="8"/>
      <c r="B25" s="7"/>
      <c r="C25" s="10"/>
      <c r="D25" s="5"/>
      <c r="E25" s="11" t="s">
        <v>251</v>
      </c>
    </row>
    <row r="26" spans="1:5" ht="15">
      <c r="A26" s="8" t="s">
        <v>232</v>
      </c>
      <c r="B26" s="3" t="s">
        <v>233</v>
      </c>
      <c r="C26" s="10"/>
      <c r="D26" s="5"/>
      <c r="E26" s="11">
        <f>Popis!E86</f>
        <v>0</v>
      </c>
    </row>
    <row r="27" spans="1:5" ht="15">
      <c r="A27" s="8"/>
      <c r="B27" s="3"/>
      <c r="C27" s="10"/>
      <c r="D27" s="5"/>
      <c r="E27" s="11"/>
    </row>
    <row r="28" spans="1:5" ht="15">
      <c r="A28" s="8" t="s">
        <v>234</v>
      </c>
      <c r="B28" s="13" t="s">
        <v>235</v>
      </c>
      <c r="C28" s="10" t="s">
        <v>236</v>
      </c>
      <c r="D28" s="5"/>
      <c r="E28" s="11">
        <f>Popis!E121</f>
        <v>0</v>
      </c>
    </row>
    <row r="29" spans="1:5" ht="15">
      <c r="A29" s="8"/>
      <c r="B29" s="6" t="s">
        <v>112</v>
      </c>
      <c r="C29" s="10"/>
      <c r="D29" s="5"/>
      <c r="E29" s="11"/>
    </row>
    <row r="30" spans="1:5" ht="15">
      <c r="A30" s="8" t="s">
        <v>237</v>
      </c>
      <c r="B30" s="3" t="s">
        <v>238</v>
      </c>
      <c r="C30" s="5"/>
      <c r="D30" s="5"/>
      <c r="E30" s="11">
        <f>Popis!E133</f>
        <v>0</v>
      </c>
    </row>
    <row r="31" spans="1:5" ht="15">
      <c r="A31" s="1"/>
      <c r="B31" s="3"/>
      <c r="C31" s="5"/>
      <c r="D31" s="5"/>
      <c r="E31" s="11"/>
    </row>
    <row r="32" spans="1:5" ht="15">
      <c r="A32" s="8" t="s">
        <v>239</v>
      </c>
      <c r="B32" s="13" t="s">
        <v>240</v>
      </c>
      <c r="C32" s="5"/>
      <c r="D32" s="5"/>
      <c r="E32" s="11">
        <f>Popis!E149</f>
        <v>0</v>
      </c>
    </row>
    <row r="33" spans="1:5" ht="15">
      <c r="A33" s="1"/>
      <c r="B33" s="3"/>
      <c r="C33" s="5"/>
      <c r="D33" s="5"/>
      <c r="E33" s="11"/>
    </row>
    <row r="34" spans="1:5" ht="15">
      <c r="A34" s="8" t="s">
        <v>241</v>
      </c>
      <c r="B34" s="13" t="s">
        <v>242</v>
      </c>
      <c r="C34" s="10"/>
      <c r="D34" s="5"/>
      <c r="E34" s="11">
        <f>Popis!E170</f>
        <v>0</v>
      </c>
    </row>
    <row r="35" spans="1:5" ht="15">
      <c r="A35" s="16"/>
      <c r="B35" s="21"/>
      <c r="C35" s="22"/>
      <c r="D35" s="19"/>
      <c r="E35" s="38"/>
    </row>
    <row r="36" spans="1:5" ht="15">
      <c r="A36" s="8"/>
      <c r="B36" s="13" t="s">
        <v>269</v>
      </c>
      <c r="C36" s="10"/>
      <c r="D36" s="5"/>
      <c r="E36" s="11">
        <f>SUM(E26:E35)</f>
        <v>0</v>
      </c>
    </row>
    <row r="37" spans="1:5" ht="15">
      <c r="A37" s="8"/>
      <c r="B37" s="13"/>
      <c r="C37" s="10"/>
      <c r="D37" s="5"/>
      <c r="E37" s="11"/>
    </row>
    <row r="38" spans="1:5" ht="15">
      <c r="A38" s="8"/>
      <c r="B38" s="13"/>
      <c r="C38" s="10"/>
      <c r="D38" s="5"/>
      <c r="E38" s="11"/>
    </row>
    <row r="39" spans="1:5" ht="15">
      <c r="A39" s="2"/>
      <c r="B39" s="3"/>
      <c r="C39" s="4"/>
      <c r="D39" s="5"/>
      <c r="E39" s="11"/>
    </row>
    <row r="40" spans="1:5" ht="15">
      <c r="A40" s="20" t="s">
        <v>263</v>
      </c>
      <c r="B40" s="21" t="s">
        <v>266</v>
      </c>
      <c r="C40" s="10"/>
      <c r="D40" s="5"/>
      <c r="E40" s="11"/>
    </row>
    <row r="41" spans="1:5" ht="15">
      <c r="A41" s="8"/>
      <c r="B41" s="13"/>
      <c r="C41" s="10"/>
      <c r="D41" s="5"/>
      <c r="E41" s="11" t="s">
        <v>251</v>
      </c>
    </row>
    <row r="42" spans="1:5" ht="15">
      <c r="A42" s="8" t="s">
        <v>243</v>
      </c>
      <c r="B42" s="13" t="s">
        <v>244</v>
      </c>
      <c r="C42" s="10"/>
      <c r="D42" s="10"/>
      <c r="E42" s="11">
        <f>Popis!E253</f>
        <v>0</v>
      </c>
    </row>
    <row r="43" spans="1:5" ht="15">
      <c r="A43" s="8"/>
      <c r="B43" s="13"/>
      <c r="C43" s="10"/>
      <c r="D43" s="5"/>
      <c r="E43" s="11"/>
    </row>
    <row r="44" spans="1:5" ht="15">
      <c r="A44" s="8" t="s">
        <v>245</v>
      </c>
      <c r="B44" s="13" t="s">
        <v>246</v>
      </c>
      <c r="C44" s="10"/>
      <c r="D44" s="10"/>
      <c r="E44" s="11">
        <f>Popis!E298</f>
        <v>0</v>
      </c>
    </row>
    <row r="45" spans="1:5" ht="15">
      <c r="A45" s="8"/>
      <c r="B45" s="13"/>
      <c r="C45" s="10"/>
      <c r="D45" s="10"/>
      <c r="E45" s="11"/>
    </row>
    <row r="46" spans="1:5" ht="15">
      <c r="A46" s="8" t="s">
        <v>247</v>
      </c>
      <c r="B46" s="23" t="s">
        <v>248</v>
      </c>
      <c r="C46" s="8"/>
      <c r="D46" s="13"/>
      <c r="E46" s="10">
        <f>Popis!E320</f>
        <v>0</v>
      </c>
    </row>
    <row r="47" spans="1:5" ht="15">
      <c r="A47" s="15"/>
      <c r="B47" s="21"/>
      <c r="C47" s="22"/>
      <c r="D47" s="19"/>
      <c r="E47" s="38"/>
    </row>
    <row r="48" spans="1:5" ht="15">
      <c r="A48" s="2"/>
      <c r="B48" s="13" t="s">
        <v>270</v>
      </c>
      <c r="C48" s="10"/>
      <c r="D48" s="5"/>
      <c r="E48" s="11">
        <f>SUM(E42:E47)</f>
        <v>0</v>
      </c>
    </row>
    <row r="49" spans="1:5" ht="15">
      <c r="A49" s="8"/>
      <c r="B49" s="13"/>
      <c r="C49" s="10"/>
      <c r="D49" s="5"/>
      <c r="E49" s="11"/>
    </row>
    <row r="50" spans="1:5" ht="15">
      <c r="A50" s="8"/>
      <c r="B50" s="13"/>
      <c r="C50" s="10"/>
      <c r="D50" s="5"/>
      <c r="E50" s="11"/>
    </row>
    <row r="51" spans="1:5" ht="15">
      <c r="A51" s="8"/>
      <c r="B51" s="1"/>
      <c r="C51" s="4"/>
      <c r="D51" s="5"/>
      <c r="E51" s="11"/>
    </row>
    <row r="52" spans="1:5" ht="15">
      <c r="A52" s="20" t="s">
        <v>267</v>
      </c>
      <c r="B52" s="21" t="s">
        <v>268</v>
      </c>
      <c r="C52" s="10"/>
      <c r="D52" s="5"/>
      <c r="E52" s="11"/>
    </row>
    <row r="53" spans="1:5" ht="15">
      <c r="A53" s="8"/>
      <c r="B53" s="13"/>
      <c r="C53" s="10"/>
      <c r="D53" s="5"/>
      <c r="E53" s="11" t="s">
        <v>251</v>
      </c>
    </row>
    <row r="54" spans="1:5" ht="30">
      <c r="A54" s="8" t="s">
        <v>249</v>
      </c>
      <c r="B54" s="13" t="s">
        <v>210</v>
      </c>
      <c r="C54" s="10"/>
      <c r="D54" s="10"/>
      <c r="E54" s="11">
        <f>Popis!E369</f>
        <v>0</v>
      </c>
    </row>
    <row r="55" spans="1:5" ht="15">
      <c r="A55" s="8"/>
      <c r="B55" s="13"/>
      <c r="C55" s="10"/>
      <c r="D55" s="5"/>
      <c r="E55" s="11"/>
    </row>
    <row r="56" spans="1:5" ht="30">
      <c r="A56" s="8" t="s">
        <v>250</v>
      </c>
      <c r="B56" s="13" t="s">
        <v>225</v>
      </c>
      <c r="C56" s="10"/>
      <c r="D56" s="10"/>
      <c r="E56" s="11">
        <f>Popis!E402</f>
        <v>0</v>
      </c>
    </row>
    <row r="57" spans="1:5" ht="15">
      <c r="A57" s="15"/>
      <c r="B57" s="21"/>
      <c r="C57" s="22"/>
      <c r="D57" s="19"/>
      <c r="E57" s="38"/>
    </row>
    <row r="58" spans="1:5" ht="15">
      <c r="A58" s="2"/>
      <c r="B58" s="13" t="s">
        <v>271</v>
      </c>
      <c r="C58" s="10"/>
      <c r="D58" s="5"/>
      <c r="E58" s="11">
        <f>SUM(E54:E57)</f>
        <v>0</v>
      </c>
    </row>
  </sheetData>
  <sheetProtection sheet="1"/>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E402"/>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0" defaultRowHeight="12" zeroHeight="1"/>
  <cols>
    <col min="1" max="1" width="9.140625" style="65" customWidth="1"/>
    <col min="2" max="2" width="55.8515625" style="42" customWidth="1"/>
    <col min="3" max="3" width="10.57421875" style="42" customWidth="1"/>
    <col min="4" max="4" width="12.00390625" style="42" customWidth="1"/>
    <col min="5" max="5" width="13.140625" style="42" customWidth="1"/>
    <col min="6" max="16384" width="0" style="42" hidden="1" customWidth="1"/>
  </cols>
  <sheetData>
    <row r="1" spans="1:5" ht="15" customHeight="1">
      <c r="A1" s="109" t="s">
        <v>36</v>
      </c>
      <c r="B1" s="110" t="s">
        <v>274</v>
      </c>
      <c r="C1" s="111" t="s">
        <v>37</v>
      </c>
      <c r="D1" s="111" t="s">
        <v>226</v>
      </c>
      <c r="E1" s="112" t="s">
        <v>251</v>
      </c>
    </row>
    <row r="2" spans="1:5" ht="12.75">
      <c r="A2" s="43"/>
      <c r="B2" s="44"/>
      <c r="C2" s="45"/>
      <c r="D2" s="45"/>
      <c r="E2" s="46"/>
    </row>
    <row r="3" spans="1:5" ht="12.75">
      <c r="A3" s="47"/>
      <c r="B3" s="48" t="s">
        <v>277</v>
      </c>
      <c r="C3" s="49"/>
      <c r="D3" s="50"/>
      <c r="E3" s="51"/>
    </row>
    <row r="4" spans="1:5" ht="12.75">
      <c r="A4" s="47"/>
      <c r="B4" s="52"/>
      <c r="C4" s="49"/>
      <c r="D4" s="50"/>
      <c r="E4" s="51"/>
    </row>
    <row r="5" spans="1:5" ht="12.75">
      <c r="A5" s="47"/>
      <c r="B5" s="48" t="s">
        <v>38</v>
      </c>
      <c r="C5" s="48"/>
      <c r="D5" s="48"/>
      <c r="E5" s="48"/>
    </row>
    <row r="6" spans="1:5" ht="12.75">
      <c r="A6" s="47"/>
      <c r="B6" s="53"/>
      <c r="C6" s="49"/>
      <c r="D6" s="50"/>
      <c r="E6" s="51"/>
    </row>
    <row r="7" spans="1:5" ht="12.75">
      <c r="A7" s="34"/>
      <c r="B7" s="48" t="s">
        <v>278</v>
      </c>
      <c r="C7" s="54"/>
      <c r="D7" s="36"/>
      <c r="E7" s="55"/>
    </row>
    <row r="8" spans="1:5" ht="12.75">
      <c r="A8" s="47"/>
      <c r="B8" s="53"/>
      <c r="C8" s="49"/>
      <c r="D8" s="50"/>
      <c r="E8" s="51"/>
    </row>
    <row r="9" spans="1:5" ht="12.75">
      <c r="A9" s="47"/>
      <c r="B9" s="48" t="s">
        <v>39</v>
      </c>
      <c r="C9" s="49"/>
      <c r="D9" s="50"/>
      <c r="E9" s="51"/>
    </row>
    <row r="10" spans="1:5" ht="12.75">
      <c r="A10" s="47"/>
      <c r="B10" s="35"/>
      <c r="C10" s="36"/>
      <c r="D10" s="50"/>
      <c r="E10" s="37"/>
    </row>
    <row r="11" spans="1:5" ht="12.75">
      <c r="A11" s="47"/>
      <c r="B11" s="56"/>
      <c r="C11" s="50"/>
      <c r="D11" s="50"/>
      <c r="E11" s="37" t="str">
        <f>IF(OR(ISBLANK(C11),ISBLANK(D11))," ",KOLIC*CENA)</f>
        <v> </v>
      </c>
    </row>
    <row r="12" spans="1:5" ht="12.75">
      <c r="A12" s="113" t="s">
        <v>262</v>
      </c>
      <c r="B12" s="114" t="s">
        <v>252</v>
      </c>
      <c r="C12" s="115"/>
      <c r="D12" s="115"/>
      <c r="E12" s="116"/>
    </row>
    <row r="13" spans="1:5" ht="12.75">
      <c r="A13" s="34"/>
      <c r="B13" s="57"/>
      <c r="C13" s="36"/>
      <c r="D13" s="36"/>
      <c r="E13" s="37"/>
    </row>
    <row r="14" spans="1:5" ht="12.75">
      <c r="A14" s="34"/>
      <c r="B14" s="52" t="s">
        <v>40</v>
      </c>
      <c r="C14" s="36"/>
      <c r="D14" s="36"/>
      <c r="E14" s="37"/>
    </row>
    <row r="15" spans="1:5" ht="51">
      <c r="A15" s="58"/>
      <c r="B15" s="59" t="s">
        <v>41</v>
      </c>
      <c r="C15" s="59"/>
      <c r="D15" s="59"/>
      <c r="E15" s="60"/>
    </row>
    <row r="16" spans="1:5" ht="89.25">
      <c r="A16" s="58"/>
      <c r="B16" s="53" t="s">
        <v>42</v>
      </c>
      <c r="C16" s="53"/>
      <c r="D16" s="53"/>
      <c r="E16" s="60"/>
    </row>
    <row r="17" spans="1:5" ht="38.25">
      <c r="A17" s="58"/>
      <c r="B17" s="53" t="s">
        <v>43</v>
      </c>
      <c r="C17" s="53"/>
      <c r="D17" s="53"/>
      <c r="E17" s="60"/>
    </row>
    <row r="18" spans="1:5" ht="12.75">
      <c r="A18" s="58"/>
      <c r="B18" s="61" t="s">
        <v>44</v>
      </c>
      <c r="C18" s="61"/>
      <c r="D18" s="61"/>
      <c r="E18" s="60"/>
    </row>
    <row r="19" spans="1:5" ht="12.75">
      <c r="A19" s="34"/>
      <c r="B19" s="35"/>
      <c r="C19" s="36"/>
      <c r="D19" s="36"/>
      <c r="E19" s="37"/>
    </row>
    <row r="20" spans="1:5" ht="12.75">
      <c r="A20" s="62" t="s">
        <v>232</v>
      </c>
      <c r="B20" s="114" t="s">
        <v>233</v>
      </c>
      <c r="C20" s="50"/>
      <c r="D20" s="50"/>
      <c r="E20" s="37"/>
    </row>
    <row r="21" spans="1:5" ht="12.75">
      <c r="A21" s="47"/>
      <c r="B21" s="35"/>
      <c r="C21" s="50"/>
      <c r="D21" s="50"/>
      <c r="E21" s="37"/>
    </row>
    <row r="22" spans="1:5" ht="12.75">
      <c r="A22" s="58"/>
      <c r="B22" s="63" t="s">
        <v>45</v>
      </c>
      <c r="C22" s="50"/>
      <c r="D22" s="50"/>
      <c r="E22" s="37"/>
    </row>
    <row r="23" spans="1:5" ht="12.75">
      <c r="A23" s="58"/>
      <c r="B23" s="63"/>
      <c r="C23" s="50"/>
      <c r="D23" s="50"/>
      <c r="E23" s="37"/>
    </row>
    <row r="24" spans="1:5" ht="25.5">
      <c r="A24" s="58"/>
      <c r="B24" s="64" t="s">
        <v>46</v>
      </c>
      <c r="C24" s="64"/>
      <c r="D24" s="64"/>
      <c r="E24" s="37"/>
    </row>
    <row r="25" spans="1:5" ht="25.5">
      <c r="A25" s="58"/>
      <c r="B25" s="52" t="s">
        <v>47</v>
      </c>
      <c r="C25" s="52"/>
      <c r="D25" s="52"/>
      <c r="E25" s="37"/>
    </row>
    <row r="26" spans="2:5" ht="89.25">
      <c r="B26" s="64" t="s">
        <v>48</v>
      </c>
      <c r="C26" s="64"/>
      <c r="D26" s="64"/>
      <c r="E26" s="52"/>
    </row>
    <row r="27" spans="1:5" ht="102">
      <c r="A27" s="58"/>
      <c r="B27" s="53" t="s">
        <v>49</v>
      </c>
      <c r="C27" s="53"/>
      <c r="D27" s="53"/>
      <c r="E27" s="37"/>
    </row>
    <row r="28" spans="1:5" ht="89.25">
      <c r="A28" s="58"/>
      <c r="B28" s="53" t="s">
        <v>50</v>
      </c>
      <c r="C28" s="53"/>
      <c r="D28" s="53"/>
      <c r="E28" s="37"/>
    </row>
    <row r="29" spans="1:5" ht="38.25">
      <c r="A29" s="58"/>
      <c r="B29" s="53" t="s">
        <v>51</v>
      </c>
      <c r="C29" s="53"/>
      <c r="D29" s="53"/>
      <c r="E29" s="37"/>
    </row>
    <row r="30" spans="1:5" ht="12.75">
      <c r="A30" s="58"/>
      <c r="B30" s="53"/>
      <c r="C30" s="53"/>
      <c r="D30" s="53"/>
      <c r="E30" s="37"/>
    </row>
    <row r="31" spans="1:5" ht="38.25">
      <c r="A31" s="58"/>
      <c r="B31" s="64" t="s">
        <v>52</v>
      </c>
      <c r="C31" s="64"/>
      <c r="D31" s="64"/>
      <c r="E31" s="66"/>
    </row>
    <row r="32" spans="2:5" ht="12.75">
      <c r="B32" s="52"/>
      <c r="C32" s="52"/>
      <c r="D32" s="52"/>
      <c r="E32" s="52"/>
    </row>
    <row r="33" spans="1:5" ht="89.25">
      <c r="A33" s="47" t="s">
        <v>53</v>
      </c>
      <c r="B33" s="53" t="s">
        <v>54</v>
      </c>
      <c r="C33" s="50"/>
      <c r="D33" s="50"/>
      <c r="E33" s="51"/>
    </row>
    <row r="34" spans="1:5" ht="38.25">
      <c r="A34" s="47"/>
      <c r="B34" s="53" t="s">
        <v>55</v>
      </c>
      <c r="C34" s="50"/>
      <c r="D34" s="50"/>
      <c r="E34" s="51"/>
    </row>
    <row r="35" spans="1:5" ht="63.75">
      <c r="A35" s="47"/>
      <c r="B35" s="53" t="s">
        <v>56</v>
      </c>
      <c r="C35" s="50"/>
      <c r="D35" s="50"/>
      <c r="E35" s="51"/>
    </row>
    <row r="36" spans="1:5" ht="51">
      <c r="A36" s="47"/>
      <c r="B36" s="53" t="s">
        <v>57</v>
      </c>
      <c r="C36" s="50"/>
      <c r="D36" s="50"/>
      <c r="E36" s="51"/>
    </row>
    <row r="37" spans="1:5" ht="12.75">
      <c r="A37" s="47"/>
      <c r="B37" s="67" t="s">
        <v>58</v>
      </c>
      <c r="C37" s="56">
        <v>409</v>
      </c>
      <c r="D37" s="68"/>
      <c r="E37" s="51" t="str">
        <f>IF(OR(ISBLANK(C37),ISBLANK(D37))," ",C37*D37)</f>
        <v> </v>
      </c>
    </row>
    <row r="38" spans="1:5" ht="12.75">
      <c r="A38" s="47"/>
      <c r="B38" s="53"/>
      <c r="C38" s="50"/>
      <c r="D38" s="50"/>
      <c r="E38" s="51"/>
    </row>
    <row r="39" spans="1:5" ht="140.25">
      <c r="A39" s="60" t="s">
        <v>59</v>
      </c>
      <c r="B39" s="64" t="s">
        <v>60</v>
      </c>
      <c r="C39" s="49"/>
      <c r="D39" s="50"/>
      <c r="E39" s="51"/>
    </row>
    <row r="40" spans="1:5" ht="51">
      <c r="A40" s="60"/>
      <c r="B40" s="64" t="s">
        <v>61</v>
      </c>
      <c r="C40" s="49"/>
      <c r="D40" s="50"/>
      <c r="E40" s="51"/>
    </row>
    <row r="41" spans="1:5" ht="25.5">
      <c r="A41" s="60"/>
      <c r="B41" s="64" t="s">
        <v>62</v>
      </c>
      <c r="C41" s="49"/>
      <c r="D41" s="50"/>
      <c r="E41" s="51"/>
    </row>
    <row r="42" spans="1:5" ht="12.75">
      <c r="A42" s="69"/>
      <c r="B42" s="70" t="s">
        <v>63</v>
      </c>
      <c r="C42" s="71">
        <v>255</v>
      </c>
      <c r="D42" s="68"/>
      <c r="E42" s="51" t="str">
        <f>IF(OR(ISBLANK(C42),ISBLANK(D42))," ",C42*D42)</f>
        <v> </v>
      </c>
    </row>
    <row r="43" spans="1:5" ht="12.75">
      <c r="A43" s="60"/>
      <c r="B43" s="64"/>
      <c r="C43" s="49"/>
      <c r="D43" s="50"/>
      <c r="E43" s="51"/>
    </row>
    <row r="44" spans="1:5" ht="140.25">
      <c r="A44" s="60" t="s">
        <v>64</v>
      </c>
      <c r="B44" s="64" t="s">
        <v>65</v>
      </c>
      <c r="C44" s="49"/>
      <c r="D44" s="50"/>
      <c r="E44" s="51"/>
    </row>
    <row r="45" spans="1:5" ht="38.25">
      <c r="A45" s="60"/>
      <c r="B45" s="64" t="s">
        <v>66</v>
      </c>
      <c r="C45" s="49"/>
      <c r="D45" s="50"/>
      <c r="E45" s="51"/>
    </row>
    <row r="46" spans="1:5" ht="51">
      <c r="A46" s="60"/>
      <c r="B46" s="64" t="s">
        <v>67</v>
      </c>
      <c r="C46" s="49"/>
      <c r="D46" s="50"/>
      <c r="E46" s="51"/>
    </row>
    <row r="47" spans="1:5" ht="12.75">
      <c r="A47" s="69"/>
      <c r="B47" s="70" t="s">
        <v>58</v>
      </c>
      <c r="C47" s="71">
        <v>398</v>
      </c>
      <c r="D47" s="68"/>
      <c r="E47" s="51" t="str">
        <f>IF(OR(ISBLANK(C47),ISBLANK(D47))," ",C47*D47)</f>
        <v> </v>
      </c>
    </row>
    <row r="48" spans="1:5" ht="12.75">
      <c r="A48" s="60"/>
      <c r="B48" s="64"/>
      <c r="C48" s="49"/>
      <c r="D48" s="50"/>
      <c r="E48" s="51"/>
    </row>
    <row r="49" spans="1:5" ht="140.25">
      <c r="A49" s="47" t="s">
        <v>68</v>
      </c>
      <c r="B49" s="53" t="s">
        <v>69</v>
      </c>
      <c r="C49" s="49"/>
      <c r="D49" s="50"/>
      <c r="E49" s="51"/>
    </row>
    <row r="50" spans="1:5" ht="12.75">
      <c r="A50" s="69"/>
      <c r="B50" s="67" t="s">
        <v>58</v>
      </c>
      <c r="C50" s="56">
        <v>398</v>
      </c>
      <c r="D50" s="68"/>
      <c r="E50" s="51" t="str">
        <f>IF(OR(ISBLANK(C50),ISBLANK(D50))," ",C50*D50)</f>
        <v> </v>
      </c>
    </row>
    <row r="51" spans="1:5" ht="12.75">
      <c r="A51" s="69"/>
      <c r="B51" s="67"/>
      <c r="C51" s="56"/>
      <c r="D51" s="50"/>
      <c r="E51" s="51"/>
    </row>
    <row r="52" spans="1:5" ht="76.5">
      <c r="A52" s="65" t="s">
        <v>70</v>
      </c>
      <c r="B52" s="53" t="s">
        <v>71</v>
      </c>
      <c r="E52" s="51"/>
    </row>
    <row r="53" spans="2:5" ht="25.5">
      <c r="B53" s="53" t="s">
        <v>72</v>
      </c>
      <c r="E53" s="51"/>
    </row>
    <row r="54" spans="2:5" ht="12.75">
      <c r="B54" s="72" t="s">
        <v>58</v>
      </c>
      <c r="C54" s="73">
        <v>41</v>
      </c>
      <c r="D54" s="68"/>
      <c r="E54" s="51" t="str">
        <f>IF(OR(ISBLANK(C54),ISBLANK(D54))," ",C54*D54)</f>
        <v> </v>
      </c>
    </row>
    <row r="55" spans="1:5" ht="12.75">
      <c r="A55" s="58"/>
      <c r="B55" s="61"/>
      <c r="C55" s="74"/>
      <c r="D55" s="50"/>
      <c r="E55" s="51"/>
    </row>
    <row r="56" spans="1:5" ht="25.5">
      <c r="A56" s="58"/>
      <c r="B56" s="61" t="s">
        <v>73</v>
      </c>
      <c r="C56" s="74"/>
      <c r="D56" s="50"/>
      <c r="E56" s="51"/>
    </row>
    <row r="57" spans="1:5" ht="76.5">
      <c r="A57" s="47" t="s">
        <v>74</v>
      </c>
      <c r="B57" s="53" t="s">
        <v>75</v>
      </c>
      <c r="C57" s="56"/>
      <c r="D57" s="50"/>
      <c r="E57" s="51"/>
    </row>
    <row r="58" spans="1:5" ht="25.5">
      <c r="A58" s="47"/>
      <c r="B58" s="53" t="s">
        <v>76</v>
      </c>
      <c r="C58" s="56"/>
      <c r="D58" s="50"/>
      <c r="E58" s="51"/>
    </row>
    <row r="59" spans="1:5" ht="12.75">
      <c r="A59" s="47"/>
      <c r="B59" s="67" t="s">
        <v>58</v>
      </c>
      <c r="C59" s="56">
        <v>25</v>
      </c>
      <c r="D59" s="68"/>
      <c r="E59" s="51" t="str">
        <f>IF(OR(ISBLANK(C59),ISBLANK(D59))," ",C59*D59)</f>
        <v> </v>
      </c>
    </row>
    <row r="60" spans="1:5" ht="12.75">
      <c r="A60" s="47"/>
      <c r="B60" s="75"/>
      <c r="C60" s="56"/>
      <c r="D60" s="50"/>
      <c r="E60" s="51"/>
    </row>
    <row r="61" spans="1:5" ht="127.5">
      <c r="A61" s="47" t="s">
        <v>77</v>
      </c>
      <c r="B61" s="53" t="s">
        <v>78</v>
      </c>
      <c r="C61" s="50"/>
      <c r="D61" s="50"/>
      <c r="E61" s="51"/>
    </row>
    <row r="62" spans="1:5" ht="12.75">
      <c r="A62" s="47"/>
      <c r="B62" s="53" t="s">
        <v>79</v>
      </c>
      <c r="C62" s="50"/>
      <c r="D62" s="50"/>
      <c r="E62" s="51"/>
    </row>
    <row r="63" spans="1:5" ht="12.75">
      <c r="A63" s="47"/>
      <c r="B63" s="67" t="s">
        <v>58</v>
      </c>
      <c r="C63" s="56">
        <v>16</v>
      </c>
      <c r="D63" s="68"/>
      <c r="E63" s="51" t="str">
        <f>IF(OR(ISBLANK(C63),ISBLANK(D63))," ",C63*D63)</f>
        <v> </v>
      </c>
    </row>
    <row r="64" spans="1:5" ht="12.75">
      <c r="A64" s="47"/>
      <c r="B64" s="53"/>
      <c r="C64" s="50"/>
      <c r="D64" s="50"/>
      <c r="E64" s="51"/>
    </row>
    <row r="65" spans="1:5" ht="165.75">
      <c r="A65" s="47" t="s">
        <v>80</v>
      </c>
      <c r="B65" s="53" t="s">
        <v>81</v>
      </c>
      <c r="C65" s="50"/>
      <c r="D65" s="50"/>
      <c r="E65" s="51"/>
    </row>
    <row r="66" spans="1:5" ht="38.25">
      <c r="A66" s="47"/>
      <c r="B66" s="53" t="s">
        <v>82</v>
      </c>
      <c r="C66" s="50"/>
      <c r="D66" s="50"/>
      <c r="E66" s="51"/>
    </row>
    <row r="67" spans="1:5" ht="38.25">
      <c r="A67" s="47"/>
      <c r="B67" s="53" t="s">
        <v>83</v>
      </c>
      <c r="C67" s="50"/>
      <c r="D67" s="50"/>
      <c r="E67" s="51"/>
    </row>
    <row r="68" spans="1:5" ht="12.75">
      <c r="A68" s="47"/>
      <c r="B68" s="53"/>
      <c r="C68" s="50"/>
      <c r="D68" s="50"/>
      <c r="E68" s="51"/>
    </row>
    <row r="69" spans="1:5" ht="38.25">
      <c r="A69" s="47" t="s">
        <v>84</v>
      </c>
      <c r="B69" s="53" t="s">
        <v>85</v>
      </c>
      <c r="C69" s="50"/>
      <c r="D69" s="50"/>
      <c r="E69" s="51"/>
    </row>
    <row r="70" spans="1:5" ht="12.75">
      <c r="A70" s="47"/>
      <c r="B70" s="67" t="s">
        <v>58</v>
      </c>
      <c r="C70" s="56">
        <v>19</v>
      </c>
      <c r="D70" s="76"/>
      <c r="E70" s="51" t="str">
        <f>IF(OR(ISBLANK(C70),ISBLANK(D70))," ",C70*D70)</f>
        <v> </v>
      </c>
    </row>
    <row r="71" spans="1:5" ht="12.75">
      <c r="A71" s="47"/>
      <c r="B71" s="56"/>
      <c r="C71" s="50"/>
      <c r="D71" s="50"/>
      <c r="E71" s="51"/>
    </row>
    <row r="72" spans="1:5" ht="25.5">
      <c r="A72" s="47" t="s">
        <v>86</v>
      </c>
      <c r="B72" s="53" t="s">
        <v>87</v>
      </c>
      <c r="C72" s="50"/>
      <c r="D72" s="50"/>
      <c r="E72" s="51"/>
    </row>
    <row r="73" spans="1:5" ht="12.75">
      <c r="A73" s="47"/>
      <c r="B73" s="67" t="s">
        <v>63</v>
      </c>
      <c r="C73" s="56">
        <v>15.5</v>
      </c>
      <c r="D73" s="76"/>
      <c r="E73" s="51" t="str">
        <f>IF(OR(ISBLANK(C73),ISBLANK(D73))," ",C73*D73)</f>
        <v> </v>
      </c>
    </row>
    <row r="74" spans="1:5" ht="12.75">
      <c r="A74" s="47"/>
      <c r="B74" s="67"/>
      <c r="C74" s="56"/>
      <c r="D74" s="50"/>
      <c r="E74" s="51"/>
    </row>
    <row r="75" spans="1:5" ht="38.25">
      <c r="A75" s="47" t="s">
        <v>88</v>
      </c>
      <c r="B75" s="53" t="s">
        <v>89</v>
      </c>
      <c r="C75" s="50"/>
      <c r="D75" s="50"/>
      <c r="E75" s="51"/>
    </row>
    <row r="76" spans="1:5" ht="25.5">
      <c r="A76" s="47"/>
      <c r="B76" s="53" t="s">
        <v>90</v>
      </c>
      <c r="C76" s="50"/>
      <c r="D76" s="50"/>
      <c r="E76" s="51"/>
    </row>
    <row r="77" spans="1:5" ht="12.75">
      <c r="A77" s="47"/>
      <c r="B77" s="67" t="s">
        <v>91</v>
      </c>
      <c r="C77" s="56">
        <v>2.95</v>
      </c>
      <c r="D77" s="76"/>
      <c r="E77" s="51" t="str">
        <f>IF(OR(ISBLANK(C77),ISBLANK(D77))," ",C77*D77)</f>
        <v> </v>
      </c>
    </row>
    <row r="78" spans="1:5" ht="12.75">
      <c r="A78" s="47"/>
      <c r="B78" s="77"/>
      <c r="C78" s="49"/>
      <c r="D78" s="50"/>
      <c r="E78" s="51"/>
    </row>
    <row r="79" spans="1:5" ht="76.5">
      <c r="A79" s="58" t="s">
        <v>92</v>
      </c>
      <c r="B79" s="53" t="s">
        <v>93</v>
      </c>
      <c r="C79" s="50"/>
      <c r="D79" s="50"/>
      <c r="E79" s="51"/>
    </row>
    <row r="80" spans="2:5" ht="12.75">
      <c r="B80" s="67" t="s">
        <v>91</v>
      </c>
      <c r="C80" s="56">
        <v>1.25</v>
      </c>
      <c r="D80" s="68"/>
      <c r="E80" s="51" t="str">
        <f>IF(OR(ISBLANK(C80),ISBLANK(D80))," ",C80*D80)</f>
        <v> </v>
      </c>
    </row>
    <row r="81" spans="2:5" ht="12.75">
      <c r="B81" s="67"/>
      <c r="C81" s="56"/>
      <c r="D81" s="50"/>
      <c r="E81" s="51"/>
    </row>
    <row r="82" spans="1:5" ht="89.25">
      <c r="A82" s="47" t="s">
        <v>94</v>
      </c>
      <c r="B82" s="53" t="s">
        <v>95</v>
      </c>
      <c r="C82" s="56"/>
      <c r="D82" s="50"/>
      <c r="E82" s="51"/>
    </row>
    <row r="83" spans="1:5" ht="12.75">
      <c r="A83" s="47"/>
      <c r="B83" s="67" t="s">
        <v>96</v>
      </c>
      <c r="C83" s="56">
        <v>50</v>
      </c>
      <c r="D83" s="68"/>
      <c r="E83" s="51" t="str">
        <f>IF(OR(ISBLANK(C83),ISBLANK(D83))," ",C83*D83)</f>
        <v> </v>
      </c>
    </row>
    <row r="84" spans="1:5" ht="12.75">
      <c r="A84" s="78"/>
      <c r="B84" s="79"/>
      <c r="C84" s="80"/>
      <c r="D84" s="81"/>
      <c r="E84" s="82"/>
    </row>
    <row r="85" spans="1:5" ht="12.75">
      <c r="A85" s="47"/>
      <c r="B85" s="53"/>
      <c r="C85" s="50"/>
      <c r="D85" s="50"/>
      <c r="E85" s="37" t="str">
        <f>IF(OR(ISBLANK(C85),ISBLANK(D85))," ",KOLIC*CENA)</f>
        <v> </v>
      </c>
    </row>
    <row r="86" spans="1:5" ht="12.75">
      <c r="A86" s="47"/>
      <c r="B86" s="83" t="s">
        <v>97</v>
      </c>
      <c r="C86" s="50"/>
      <c r="D86" s="50"/>
      <c r="E86" s="55">
        <f>SUM(E37:E85)</f>
        <v>0</v>
      </c>
    </row>
    <row r="87" spans="1:5" ht="12.75">
      <c r="A87" s="47"/>
      <c r="B87" s="48"/>
      <c r="C87" s="50"/>
      <c r="D87" s="50"/>
      <c r="E87" s="55"/>
    </row>
    <row r="88" spans="1:5" ht="12.75">
      <c r="A88" s="47"/>
      <c r="B88" s="48"/>
      <c r="C88" s="50"/>
      <c r="D88" s="50"/>
      <c r="E88" s="55"/>
    </row>
    <row r="89" spans="1:5" ht="12.75">
      <c r="A89" s="62" t="s">
        <v>234</v>
      </c>
      <c r="B89" s="117" t="s">
        <v>235</v>
      </c>
      <c r="C89" s="50"/>
      <c r="D89" s="50"/>
      <c r="E89" s="37"/>
    </row>
    <row r="90" spans="1:5" ht="12.75">
      <c r="A90" s="47"/>
      <c r="B90" s="53"/>
      <c r="C90" s="50"/>
      <c r="D90" s="50"/>
      <c r="E90" s="37"/>
    </row>
    <row r="91" spans="1:5" ht="38.25">
      <c r="A91" s="47"/>
      <c r="B91" s="53" t="s">
        <v>98</v>
      </c>
      <c r="C91" s="50"/>
      <c r="D91" s="50"/>
      <c r="E91" s="37"/>
    </row>
    <row r="92" spans="1:5" ht="12.75">
      <c r="A92" s="47"/>
      <c r="B92" s="53"/>
      <c r="C92" s="50"/>
      <c r="D92" s="50"/>
      <c r="E92" s="37"/>
    </row>
    <row r="93" spans="1:5" ht="38.25">
      <c r="A93" s="58"/>
      <c r="B93" s="53" t="s">
        <v>99</v>
      </c>
      <c r="C93" s="53"/>
      <c r="D93" s="53"/>
      <c r="E93" s="53"/>
    </row>
    <row r="94" spans="1:5" ht="12.75">
      <c r="A94" s="58"/>
      <c r="B94" s="61"/>
      <c r="C94" s="57"/>
      <c r="D94" s="57"/>
      <c r="E94" s="84"/>
    </row>
    <row r="95" spans="1:5" ht="38.25">
      <c r="A95" s="58"/>
      <c r="B95" s="53" t="s">
        <v>100</v>
      </c>
      <c r="C95" s="53"/>
      <c r="D95" s="53"/>
      <c r="E95" s="53"/>
    </row>
    <row r="96" spans="1:5" ht="12.75">
      <c r="A96" s="47"/>
      <c r="B96" s="53"/>
      <c r="C96" s="50"/>
      <c r="D96" s="50"/>
      <c r="E96" s="37"/>
    </row>
    <row r="97" spans="1:5" ht="38.25">
      <c r="A97" s="47"/>
      <c r="B97" s="53" t="s">
        <v>101</v>
      </c>
      <c r="C97" s="50"/>
      <c r="D97" s="50"/>
      <c r="E97" s="37"/>
    </row>
    <row r="98" spans="1:5" ht="12.75">
      <c r="A98" s="47"/>
      <c r="B98" s="77"/>
      <c r="C98" s="49"/>
      <c r="D98" s="50"/>
      <c r="E98" s="37"/>
    </row>
    <row r="99" spans="1:5" ht="63.75">
      <c r="A99" s="58" t="s">
        <v>53</v>
      </c>
      <c r="B99" s="53" t="s">
        <v>102</v>
      </c>
      <c r="C99" s="50"/>
      <c r="D99" s="50"/>
      <c r="E99" s="37"/>
    </row>
    <row r="100" spans="2:5" ht="12.75">
      <c r="B100" s="67" t="s">
        <v>58</v>
      </c>
      <c r="C100" s="56">
        <v>19</v>
      </c>
      <c r="D100" s="68"/>
      <c r="E100" s="51" t="str">
        <f>IF(OR(ISBLANK(C100),ISBLANK(D100))," ",C100*D100)</f>
        <v> </v>
      </c>
    </row>
    <row r="101" spans="1:5" ht="12.75">
      <c r="A101" s="47"/>
      <c r="B101" s="53"/>
      <c r="C101" s="50"/>
      <c r="D101" s="50"/>
      <c r="E101" s="37"/>
    </row>
    <row r="102" spans="1:5" ht="114.75">
      <c r="A102" s="47" t="s">
        <v>59</v>
      </c>
      <c r="B102" s="53" t="s">
        <v>103</v>
      </c>
      <c r="C102" s="50"/>
      <c r="D102" s="50"/>
      <c r="E102" s="37"/>
    </row>
    <row r="103" spans="1:5" ht="25.5">
      <c r="A103" s="47"/>
      <c r="B103" s="53" t="s">
        <v>104</v>
      </c>
      <c r="C103" s="50"/>
      <c r="D103" s="50"/>
      <c r="E103" s="37"/>
    </row>
    <row r="104" spans="1:5" ht="25.5">
      <c r="A104" s="47"/>
      <c r="B104" s="53" t="s">
        <v>105</v>
      </c>
      <c r="C104" s="50"/>
      <c r="D104" s="50"/>
      <c r="E104" s="37"/>
    </row>
    <row r="105" spans="2:5" ht="12.75">
      <c r="B105" s="67" t="s">
        <v>91</v>
      </c>
      <c r="C105" s="56">
        <v>6.5</v>
      </c>
      <c r="D105" s="68"/>
      <c r="E105" s="51" t="str">
        <f>IF(OR(ISBLANK(C105),ISBLANK(D105))," ",C105*D105)</f>
        <v> </v>
      </c>
    </row>
    <row r="106" spans="1:5" ht="12.75">
      <c r="A106" s="58"/>
      <c r="B106" s="53"/>
      <c r="C106" s="50"/>
      <c r="D106" s="50"/>
      <c r="E106" s="37"/>
    </row>
    <row r="107" spans="1:5" ht="102">
      <c r="A107" s="47" t="s">
        <v>64</v>
      </c>
      <c r="B107" s="53" t="s">
        <v>106</v>
      </c>
      <c r="C107" s="50"/>
      <c r="D107" s="50"/>
      <c r="E107" s="37"/>
    </row>
    <row r="108" spans="1:5" ht="12.75">
      <c r="A108" s="47"/>
      <c r="B108" s="53" t="s">
        <v>107</v>
      </c>
      <c r="C108" s="50"/>
      <c r="D108" s="50"/>
      <c r="E108" s="37"/>
    </row>
    <row r="109" spans="2:5" ht="12.75">
      <c r="B109" s="67" t="s">
        <v>91</v>
      </c>
      <c r="C109" s="56">
        <v>0.5</v>
      </c>
      <c r="D109" s="68"/>
      <c r="E109" s="51" t="str">
        <f>IF(OR(ISBLANK(C109),ISBLANK(D109))," ",C109*D109)</f>
        <v> </v>
      </c>
    </row>
    <row r="110" spans="1:5" ht="12.75">
      <c r="A110" s="47"/>
      <c r="B110" s="53"/>
      <c r="C110" s="50"/>
      <c r="D110" s="50"/>
      <c r="E110" s="37"/>
    </row>
    <row r="111" spans="1:5" ht="12.75">
      <c r="A111" s="58"/>
      <c r="B111" s="53"/>
      <c r="C111" s="50"/>
      <c r="D111" s="50"/>
      <c r="E111" s="37"/>
    </row>
    <row r="112" spans="1:5" ht="25.5">
      <c r="A112" s="47" t="s">
        <v>68</v>
      </c>
      <c r="B112" s="53" t="s">
        <v>108</v>
      </c>
      <c r="C112" s="85"/>
      <c r="D112" s="50"/>
      <c r="E112" s="37"/>
    </row>
    <row r="113" spans="2:5" ht="12.75">
      <c r="B113" s="67" t="s">
        <v>91</v>
      </c>
      <c r="C113" s="50">
        <v>0.15</v>
      </c>
      <c r="D113" s="68"/>
      <c r="E113" s="51" t="str">
        <f>IF(OR(ISBLANK(C113),ISBLANK(D113))," ",C113*D113)</f>
        <v> </v>
      </c>
    </row>
    <row r="114" spans="2:5" ht="12.75">
      <c r="B114" s="67"/>
      <c r="C114" s="50"/>
      <c r="D114" s="50"/>
      <c r="E114" s="37"/>
    </row>
    <row r="115" spans="1:5" ht="38.25">
      <c r="A115" s="65" t="s">
        <v>70</v>
      </c>
      <c r="B115" s="52" t="s">
        <v>109</v>
      </c>
      <c r="C115" s="50"/>
      <c r="D115" s="50"/>
      <c r="E115" s="37"/>
    </row>
    <row r="116" spans="2:5" ht="12.75">
      <c r="B116" s="67" t="s">
        <v>110</v>
      </c>
      <c r="C116" s="50">
        <v>16</v>
      </c>
      <c r="D116" s="68"/>
      <c r="E116" s="51" t="str">
        <f>IF(OR(ISBLANK(C116),ISBLANK(D116))," ",C116*D116)</f>
        <v> </v>
      </c>
    </row>
    <row r="117" spans="2:5" ht="12.75">
      <c r="B117" s="67"/>
      <c r="C117" s="50"/>
      <c r="D117" s="50"/>
      <c r="E117" s="37"/>
    </row>
    <row r="118" spans="1:5" ht="12.75">
      <c r="A118" s="65" t="s">
        <v>74</v>
      </c>
      <c r="B118" s="52" t="s">
        <v>283</v>
      </c>
      <c r="C118" s="68"/>
      <c r="D118" s="68"/>
      <c r="E118" s="76">
        <f>IF(SUM(E99:E116)=0,"",SUM(E99:E116)/10)</f>
      </c>
    </row>
    <row r="119" spans="1:5" ht="12.75">
      <c r="A119" s="86"/>
      <c r="B119" s="87"/>
      <c r="C119" s="88"/>
      <c r="D119" s="80"/>
      <c r="E119" s="82"/>
    </row>
    <row r="120" spans="1:5" ht="12.75">
      <c r="A120" s="58"/>
      <c r="B120" s="64"/>
      <c r="C120" s="50"/>
      <c r="D120" s="50"/>
      <c r="E120" s="37"/>
    </row>
    <row r="121" spans="1:5" ht="12.75">
      <c r="A121" s="58"/>
      <c r="B121" s="89" t="s">
        <v>111</v>
      </c>
      <c r="C121" s="49"/>
      <c r="D121" s="50"/>
      <c r="E121" s="55">
        <f>SUM(E100:E120)</f>
        <v>0</v>
      </c>
    </row>
    <row r="122" spans="1:5" ht="12.75">
      <c r="A122" s="58"/>
      <c r="B122" s="90"/>
      <c r="C122" s="49"/>
      <c r="D122" s="50"/>
      <c r="E122" s="55"/>
    </row>
    <row r="123" spans="1:5" ht="12.75">
      <c r="A123" s="58"/>
      <c r="B123" s="90"/>
      <c r="C123" s="49"/>
      <c r="D123" s="50"/>
      <c r="E123" s="55"/>
    </row>
    <row r="124" spans="1:5" ht="12.75">
      <c r="A124" s="62" t="s">
        <v>237</v>
      </c>
      <c r="B124" s="117" t="s">
        <v>253</v>
      </c>
      <c r="C124" s="49"/>
      <c r="D124" s="50"/>
      <c r="E124" s="37"/>
    </row>
    <row r="125" spans="1:5" ht="12.75">
      <c r="A125" s="47"/>
      <c r="B125" s="77"/>
      <c r="C125" s="49"/>
      <c r="D125" s="50"/>
      <c r="E125" s="37"/>
    </row>
    <row r="126" spans="1:5" ht="127.5">
      <c r="A126" s="58" t="s">
        <v>53</v>
      </c>
      <c r="B126" s="63" t="s">
        <v>113</v>
      </c>
      <c r="C126" s="50"/>
      <c r="D126" s="50"/>
      <c r="E126" s="37"/>
    </row>
    <row r="127" spans="2:5" ht="12.75">
      <c r="B127" s="72" t="s">
        <v>114</v>
      </c>
      <c r="C127" s="73">
        <v>545</v>
      </c>
      <c r="D127" s="68"/>
      <c r="E127" s="51" t="str">
        <f>IF(OR(ISBLANK(C127),ISBLANK(D127))," ",C127*D127)</f>
        <v> </v>
      </c>
    </row>
    <row r="128" spans="2:5" ht="12.75">
      <c r="B128" s="72"/>
      <c r="C128" s="73"/>
      <c r="D128" s="50"/>
      <c r="E128" s="37"/>
    </row>
    <row r="129" spans="1:5" ht="51">
      <c r="A129" s="47" t="s">
        <v>59</v>
      </c>
      <c r="B129" s="53" t="s">
        <v>115</v>
      </c>
      <c r="C129" s="50"/>
      <c r="D129" s="50"/>
      <c r="E129" s="37"/>
    </row>
    <row r="130" spans="2:5" ht="12.75">
      <c r="B130" s="67" t="s">
        <v>116</v>
      </c>
      <c r="C130" s="56">
        <v>1400</v>
      </c>
      <c r="D130" s="68"/>
      <c r="E130" s="51" t="str">
        <f>IF(OR(ISBLANK(C130),ISBLANK(D130))," ",C130*D130)</f>
        <v> </v>
      </c>
    </row>
    <row r="131" spans="1:5" ht="12.75">
      <c r="A131" s="78"/>
      <c r="B131" s="79"/>
      <c r="C131" s="80"/>
      <c r="D131" s="80"/>
      <c r="E131" s="82"/>
    </row>
    <row r="132" spans="1:5" ht="12.75">
      <c r="A132" s="47"/>
      <c r="B132" s="53"/>
      <c r="C132" s="50"/>
      <c r="D132" s="50"/>
      <c r="E132" s="37"/>
    </row>
    <row r="133" spans="1:5" ht="12.75">
      <c r="A133" s="47"/>
      <c r="B133" s="83" t="s">
        <v>117</v>
      </c>
      <c r="C133" s="50"/>
      <c r="D133" s="50"/>
      <c r="E133" s="55">
        <f>SUM(E127:E132)</f>
        <v>0</v>
      </c>
    </row>
    <row r="134" spans="1:5" ht="12.75">
      <c r="A134" s="47"/>
      <c r="B134" s="48"/>
      <c r="C134" s="50"/>
      <c r="D134" s="50"/>
      <c r="E134" s="55"/>
    </row>
    <row r="135" spans="1:5" ht="12.75">
      <c r="A135" s="47"/>
      <c r="B135" s="48"/>
      <c r="C135" s="50"/>
      <c r="D135" s="50"/>
      <c r="E135" s="55"/>
    </row>
    <row r="136" spans="1:5" ht="12.75">
      <c r="A136" s="91" t="s">
        <v>239</v>
      </c>
      <c r="B136" s="118" t="s">
        <v>254</v>
      </c>
      <c r="C136" s="49"/>
      <c r="D136" s="50"/>
      <c r="E136" s="37"/>
    </row>
    <row r="137" spans="1:5" ht="12.75">
      <c r="A137" s="58"/>
      <c r="B137" s="64"/>
      <c r="C137" s="49"/>
      <c r="D137" s="50"/>
      <c r="E137" s="37"/>
    </row>
    <row r="138" spans="1:5" ht="89.25">
      <c r="A138" s="47" t="s">
        <v>53</v>
      </c>
      <c r="B138" s="53" t="s">
        <v>118</v>
      </c>
      <c r="C138" s="50"/>
      <c r="D138" s="50"/>
      <c r="E138" s="37"/>
    </row>
    <row r="139" spans="1:5" ht="25.5">
      <c r="A139" s="47"/>
      <c r="B139" s="53" t="s">
        <v>105</v>
      </c>
      <c r="C139" s="50"/>
      <c r="D139" s="50"/>
      <c r="E139" s="37"/>
    </row>
    <row r="140" spans="1:5" ht="12.75">
      <c r="A140" s="47"/>
      <c r="B140" s="67" t="s">
        <v>58</v>
      </c>
      <c r="C140" s="56">
        <v>129</v>
      </c>
      <c r="D140" s="68"/>
      <c r="E140" s="51" t="str">
        <f>IF(OR(ISBLANK(C140),ISBLANK(D140))," ",C140*D140)</f>
        <v> </v>
      </c>
    </row>
    <row r="141" spans="1:5" ht="12.75">
      <c r="A141" s="47"/>
      <c r="B141" s="53"/>
      <c r="C141" s="50"/>
      <c r="D141" s="50"/>
      <c r="E141" s="37"/>
    </row>
    <row r="142" spans="1:5" ht="76.5">
      <c r="A142" s="47" t="s">
        <v>59</v>
      </c>
      <c r="B142" s="53" t="s">
        <v>119</v>
      </c>
      <c r="C142" s="50"/>
      <c r="D142" s="50"/>
      <c r="E142" s="37"/>
    </row>
    <row r="143" spans="1:5" ht="12.75">
      <c r="A143" s="47"/>
      <c r="B143" s="67" t="s">
        <v>58</v>
      </c>
      <c r="C143" s="56">
        <v>4.5</v>
      </c>
      <c r="D143" s="68"/>
      <c r="E143" s="51" t="str">
        <f>IF(OR(ISBLANK(C143),ISBLANK(D143))," ",C143*D143)</f>
        <v> </v>
      </c>
    </row>
    <row r="144" spans="1:5" ht="12.75">
      <c r="A144" s="47"/>
      <c r="B144" s="53"/>
      <c r="C144" s="50"/>
      <c r="D144" s="50"/>
      <c r="E144" s="37"/>
    </row>
    <row r="145" spans="1:5" ht="127.5">
      <c r="A145" s="58" t="s">
        <v>64</v>
      </c>
      <c r="B145" s="64" t="s">
        <v>120</v>
      </c>
      <c r="C145" s="49"/>
      <c r="D145" s="50"/>
      <c r="E145" s="37"/>
    </row>
    <row r="146" spans="2:5" ht="12.75">
      <c r="B146" s="72" t="s">
        <v>63</v>
      </c>
      <c r="C146" s="71">
        <v>82</v>
      </c>
      <c r="D146" s="68"/>
      <c r="E146" s="51" t="str">
        <f>IF(OR(ISBLANK(C146),ISBLANK(D146))," ",C146*D146)</f>
        <v> </v>
      </c>
    </row>
    <row r="147" spans="1:5" ht="12.75">
      <c r="A147" s="86"/>
      <c r="B147" s="87"/>
      <c r="C147" s="88"/>
      <c r="D147" s="80"/>
      <c r="E147" s="82"/>
    </row>
    <row r="148" spans="1:5" ht="12.75">
      <c r="A148" s="92"/>
      <c r="B148" s="93"/>
      <c r="C148" s="94"/>
      <c r="D148" s="95"/>
      <c r="E148" s="96"/>
    </row>
    <row r="149" spans="1:5" ht="12.75">
      <c r="A149" s="58"/>
      <c r="B149" s="89" t="s">
        <v>121</v>
      </c>
      <c r="C149" s="49"/>
      <c r="D149" s="50"/>
      <c r="E149" s="55">
        <f>SUM(E140:E148)</f>
        <v>0</v>
      </c>
    </row>
    <row r="150" spans="1:5" ht="12.75">
      <c r="A150" s="58"/>
      <c r="B150" s="90"/>
      <c r="C150" s="49"/>
      <c r="D150" s="50"/>
      <c r="E150" s="55"/>
    </row>
    <row r="151" spans="1:5" ht="12.75">
      <c r="A151" s="47" t="s">
        <v>112</v>
      </c>
      <c r="B151" s="53"/>
      <c r="C151" s="50"/>
      <c r="D151" s="50"/>
      <c r="E151" s="37"/>
    </row>
    <row r="152" spans="1:5" ht="12.75">
      <c r="A152" s="97" t="s">
        <v>241</v>
      </c>
      <c r="B152" s="117" t="s">
        <v>255</v>
      </c>
      <c r="C152" s="50"/>
      <c r="D152" s="50"/>
      <c r="E152" s="37"/>
    </row>
    <row r="153" spans="1:5" ht="12.75">
      <c r="A153" s="47"/>
      <c r="B153" s="53"/>
      <c r="C153" s="50"/>
      <c r="D153" s="50"/>
      <c r="E153" s="37"/>
    </row>
    <row r="154" spans="1:5" ht="140.25">
      <c r="A154" s="58" t="s">
        <v>53</v>
      </c>
      <c r="B154" s="64" t="s">
        <v>122</v>
      </c>
      <c r="C154" s="49"/>
      <c r="D154" s="50"/>
      <c r="E154" s="37"/>
    </row>
    <row r="155" spans="1:5" ht="102">
      <c r="A155" s="58"/>
      <c r="B155" s="64" t="s">
        <v>123</v>
      </c>
      <c r="C155" s="49"/>
      <c r="D155" s="50"/>
      <c r="E155" s="37"/>
    </row>
    <row r="156" spans="1:5" ht="25.5">
      <c r="A156" s="58"/>
      <c r="B156" s="64" t="s">
        <v>124</v>
      </c>
      <c r="C156" s="49"/>
      <c r="D156" s="50"/>
      <c r="E156" s="37"/>
    </row>
    <row r="157" spans="2:5" ht="12.75">
      <c r="B157" s="72" t="s">
        <v>58</v>
      </c>
      <c r="C157" s="71">
        <v>86</v>
      </c>
      <c r="D157" s="68"/>
      <c r="E157" s="51" t="str">
        <f>IF(OR(ISBLANK(C157),ISBLANK(D157))," ",C157*D157)</f>
        <v> </v>
      </c>
    </row>
    <row r="158" spans="1:5" ht="12.75">
      <c r="A158" s="47"/>
      <c r="B158" s="53"/>
      <c r="C158" s="50"/>
      <c r="D158" s="50"/>
      <c r="E158" s="37"/>
    </row>
    <row r="159" spans="1:5" ht="89.25">
      <c r="A159" s="58" t="s">
        <v>59</v>
      </c>
      <c r="B159" s="64" t="s">
        <v>125</v>
      </c>
      <c r="C159" s="49"/>
      <c r="D159" s="50"/>
      <c r="E159" s="37"/>
    </row>
    <row r="160" spans="2:5" ht="12.75">
      <c r="B160" s="72" t="s">
        <v>58</v>
      </c>
      <c r="C160" s="71">
        <v>86</v>
      </c>
      <c r="D160" s="68"/>
      <c r="E160" s="51" t="str">
        <f>IF(OR(ISBLANK(C160),ISBLANK(D160))," ",C160*D160)</f>
        <v> </v>
      </c>
    </row>
    <row r="161" spans="2:5" ht="12.75">
      <c r="B161" s="72"/>
      <c r="C161" s="71"/>
      <c r="D161" s="50"/>
      <c r="E161" s="37"/>
    </row>
    <row r="162" spans="1:5" ht="165.75">
      <c r="A162" s="47" t="s">
        <v>64</v>
      </c>
      <c r="B162" s="53" t="s">
        <v>126</v>
      </c>
      <c r="C162" s="50"/>
      <c r="D162" s="50"/>
      <c r="E162" s="37"/>
    </row>
    <row r="163" spans="2:5" ht="12.75">
      <c r="B163" s="67" t="s">
        <v>96</v>
      </c>
      <c r="C163" s="56">
        <v>20</v>
      </c>
      <c r="D163" s="68"/>
      <c r="E163" s="51" t="str">
        <f>IF(OR(ISBLANK(C163),ISBLANK(D163))," ",C163*D163)</f>
        <v> </v>
      </c>
    </row>
    <row r="164" spans="2:5" ht="12.75">
      <c r="B164" s="67" t="s">
        <v>127</v>
      </c>
      <c r="C164" s="56">
        <v>40</v>
      </c>
      <c r="D164" s="98"/>
      <c r="E164" s="51" t="str">
        <f>IF(OR(ISBLANK(C164),ISBLANK(D164))," ",C164*D164)</f>
        <v> </v>
      </c>
    </row>
    <row r="165" spans="2:5" ht="12.75">
      <c r="B165" s="67"/>
      <c r="C165" s="56"/>
      <c r="E165" s="37"/>
    </row>
    <row r="166" spans="1:5" ht="51">
      <c r="A166" s="47" t="s">
        <v>68</v>
      </c>
      <c r="B166" s="53" t="s">
        <v>128</v>
      </c>
      <c r="C166" s="50"/>
      <c r="D166" s="50"/>
      <c r="E166" s="37"/>
    </row>
    <row r="167" spans="2:5" ht="12.75">
      <c r="B167" s="67" t="s">
        <v>91</v>
      </c>
      <c r="C167" s="56">
        <v>12</v>
      </c>
      <c r="D167" s="68"/>
      <c r="E167" s="51" t="str">
        <f>IF(OR(ISBLANK(C167),ISBLANK(D167))," ",C167*D167)</f>
        <v> </v>
      </c>
    </row>
    <row r="168" spans="1:5" ht="12.75">
      <c r="A168" s="86"/>
      <c r="B168" s="87"/>
      <c r="C168" s="88"/>
      <c r="D168" s="80"/>
      <c r="E168" s="82"/>
    </row>
    <row r="169" spans="1:5" ht="12.75">
      <c r="A169" s="92"/>
      <c r="B169" s="93"/>
      <c r="C169" s="94"/>
      <c r="D169" s="95"/>
      <c r="E169" s="96"/>
    </row>
    <row r="170" spans="1:5" ht="12.75">
      <c r="A170" s="58"/>
      <c r="B170" s="89" t="s">
        <v>129</v>
      </c>
      <c r="C170" s="49"/>
      <c r="D170" s="50"/>
      <c r="E170" s="55">
        <f>SUM(E157:E169)</f>
        <v>0</v>
      </c>
    </row>
    <row r="171" spans="1:5" ht="12.75">
      <c r="A171" s="58"/>
      <c r="B171" s="90"/>
      <c r="C171" s="49"/>
      <c r="D171" s="50"/>
      <c r="E171" s="55"/>
    </row>
    <row r="172" spans="1:5" ht="12.75">
      <c r="A172" s="58"/>
      <c r="B172" s="90"/>
      <c r="C172" s="49"/>
      <c r="D172" s="50"/>
      <c r="E172" s="55"/>
    </row>
    <row r="173" spans="1:5" ht="12.75">
      <c r="A173" s="47"/>
      <c r="B173" s="48"/>
      <c r="C173" s="48"/>
      <c r="D173" s="48"/>
      <c r="E173" s="48"/>
    </row>
    <row r="174" spans="1:5" ht="12.75">
      <c r="A174" s="47"/>
      <c r="B174" s="48"/>
      <c r="C174" s="48"/>
      <c r="D174" s="48"/>
      <c r="E174" s="48"/>
    </row>
    <row r="175" spans="1:5" ht="12.75">
      <c r="A175" s="47"/>
      <c r="B175" s="53"/>
      <c r="C175" s="49"/>
      <c r="D175" s="50"/>
      <c r="E175" s="51"/>
    </row>
    <row r="176" spans="1:5" ht="12.75">
      <c r="A176" s="34"/>
      <c r="B176" s="48"/>
      <c r="C176" s="54"/>
      <c r="D176" s="36"/>
      <c r="E176" s="55"/>
    </row>
    <row r="177" spans="1:5" ht="12.75">
      <c r="A177" s="47"/>
      <c r="B177" s="53"/>
      <c r="C177" s="49"/>
      <c r="D177" s="50"/>
      <c r="E177" s="51"/>
    </row>
    <row r="178" spans="1:5" ht="12.75">
      <c r="A178" s="47"/>
      <c r="B178" s="48"/>
      <c r="C178" s="49"/>
      <c r="D178" s="50"/>
      <c r="E178" s="51"/>
    </row>
    <row r="179" spans="1:5" ht="12.75">
      <c r="A179" s="47"/>
      <c r="B179" s="48"/>
      <c r="C179" s="50"/>
      <c r="D179" s="50"/>
      <c r="E179" s="37"/>
    </row>
    <row r="180" spans="1:5" ht="12.75">
      <c r="A180" s="47"/>
      <c r="B180" s="48"/>
      <c r="C180" s="50"/>
      <c r="D180" s="50"/>
      <c r="E180" s="37"/>
    </row>
    <row r="181" spans="1:5" ht="12.75">
      <c r="A181" s="119" t="s">
        <v>263</v>
      </c>
      <c r="B181" s="117" t="s">
        <v>229</v>
      </c>
      <c r="C181" s="120"/>
      <c r="D181" s="116"/>
      <c r="E181" s="120"/>
    </row>
    <row r="182" spans="1:5" ht="12.75">
      <c r="A182" s="47"/>
      <c r="B182" s="48"/>
      <c r="C182" s="50"/>
      <c r="D182" s="50"/>
      <c r="E182" s="37"/>
    </row>
    <row r="183" spans="1:5" ht="12.75">
      <c r="A183" s="97" t="s">
        <v>243</v>
      </c>
      <c r="B183" s="117" t="s">
        <v>256</v>
      </c>
      <c r="C183" s="50"/>
      <c r="D183" s="50"/>
      <c r="E183" s="51"/>
    </row>
    <row r="184" spans="1:5" ht="12.75">
      <c r="A184" s="47"/>
      <c r="B184" s="48"/>
      <c r="C184" s="50"/>
      <c r="D184" s="50"/>
      <c r="E184" s="51"/>
    </row>
    <row r="185" spans="1:5" ht="89.25">
      <c r="A185" s="69"/>
      <c r="B185" s="64" t="s">
        <v>130</v>
      </c>
      <c r="C185" s="64"/>
      <c r="D185" s="64"/>
      <c r="E185" s="53"/>
    </row>
    <row r="186" spans="1:5" ht="12.75">
      <c r="A186" s="47"/>
      <c r="B186" s="53"/>
      <c r="C186" s="50"/>
      <c r="D186" s="50"/>
      <c r="E186" s="51"/>
    </row>
    <row r="187" spans="1:5" ht="191.25">
      <c r="A187" s="47" t="s">
        <v>53</v>
      </c>
      <c r="B187" s="53" t="s">
        <v>131</v>
      </c>
      <c r="C187" s="50"/>
      <c r="D187" s="50"/>
      <c r="E187" s="51"/>
    </row>
    <row r="188" spans="1:5" ht="127.5">
      <c r="A188" s="47"/>
      <c r="B188" s="53" t="s">
        <v>132</v>
      </c>
      <c r="C188" s="50"/>
      <c r="D188" s="50"/>
      <c r="E188" s="51"/>
    </row>
    <row r="189" spans="1:5" ht="76.5">
      <c r="A189" s="47"/>
      <c r="B189" s="53" t="s">
        <v>133</v>
      </c>
      <c r="C189" s="50"/>
      <c r="D189" s="50"/>
      <c r="E189" s="51"/>
    </row>
    <row r="190" spans="1:5" ht="12.75">
      <c r="A190" s="47"/>
      <c r="B190" s="53"/>
      <c r="C190" s="50"/>
      <c r="D190" s="50"/>
      <c r="E190" s="51"/>
    </row>
    <row r="191" spans="1:5" ht="25.5">
      <c r="A191" s="47" t="s">
        <v>84</v>
      </c>
      <c r="B191" s="53" t="s">
        <v>134</v>
      </c>
      <c r="C191" s="50"/>
      <c r="D191" s="50"/>
      <c r="E191" s="51"/>
    </row>
    <row r="192" spans="2:5" ht="12.75">
      <c r="B192" s="67" t="s">
        <v>58</v>
      </c>
      <c r="C192" s="56">
        <v>398</v>
      </c>
      <c r="D192" s="68"/>
      <c r="E192" s="51" t="str">
        <f>IF(OR(ISBLANK(C192),ISBLANK(D192))," ",C192*D192)</f>
        <v> </v>
      </c>
    </row>
    <row r="193" spans="1:5" ht="12.75">
      <c r="A193" s="47"/>
      <c r="B193" s="53"/>
      <c r="C193" s="50"/>
      <c r="D193" s="50"/>
      <c r="E193" s="51"/>
    </row>
    <row r="194" spans="1:5" ht="51">
      <c r="A194" s="47" t="s">
        <v>86</v>
      </c>
      <c r="B194" s="53" t="s">
        <v>135</v>
      </c>
      <c r="C194" s="50"/>
      <c r="D194" s="50"/>
      <c r="E194" s="51"/>
    </row>
    <row r="195" spans="2:5" ht="12.75">
      <c r="B195" s="67" t="s">
        <v>114</v>
      </c>
      <c r="C195" s="56">
        <v>2</v>
      </c>
      <c r="D195" s="68"/>
      <c r="E195" s="51" t="str">
        <f>IF(OR(ISBLANK(C195),ISBLANK(D195))," ",C195*D195)</f>
        <v> </v>
      </c>
    </row>
    <row r="196" spans="1:5" ht="12.75">
      <c r="A196" s="47"/>
      <c r="B196" s="53"/>
      <c r="C196" s="50"/>
      <c r="D196" s="50"/>
      <c r="E196" s="51"/>
    </row>
    <row r="197" spans="1:5" ht="51">
      <c r="A197" s="47" t="s">
        <v>88</v>
      </c>
      <c r="B197" s="53" t="s">
        <v>136</v>
      </c>
      <c r="C197" s="50"/>
      <c r="D197" s="50"/>
      <c r="E197" s="51"/>
    </row>
    <row r="198" spans="2:5" ht="12.75">
      <c r="B198" s="67" t="s">
        <v>114</v>
      </c>
      <c r="C198" s="56">
        <v>4</v>
      </c>
      <c r="D198" s="68"/>
      <c r="E198" s="51" t="str">
        <f>IF(OR(ISBLANK(C198),ISBLANK(D198))," ",C198*D198)</f>
        <v> </v>
      </c>
    </row>
    <row r="199" spans="1:5" ht="12.75">
      <c r="A199" s="47"/>
      <c r="B199" s="53"/>
      <c r="C199" s="50"/>
      <c r="D199" s="50"/>
      <c r="E199" s="51"/>
    </row>
    <row r="200" spans="1:5" ht="51">
      <c r="A200" s="47" t="s">
        <v>137</v>
      </c>
      <c r="B200" s="53" t="s">
        <v>138</v>
      </c>
      <c r="C200" s="50"/>
      <c r="D200" s="50"/>
      <c r="E200" s="51"/>
    </row>
    <row r="201" spans="2:5" ht="12.75">
      <c r="B201" s="67" t="s">
        <v>114</v>
      </c>
      <c r="C201" s="56">
        <v>2</v>
      </c>
      <c r="D201" s="68"/>
      <c r="E201" s="51" t="str">
        <f>IF(OR(ISBLANK(C201),ISBLANK(D201))," ",C201*D201)</f>
        <v> </v>
      </c>
    </row>
    <row r="202" spans="2:5" ht="12.75">
      <c r="B202" s="67"/>
      <c r="C202" s="56"/>
      <c r="D202" s="50"/>
      <c r="E202" s="51"/>
    </row>
    <row r="203" spans="2:5" ht="12.75">
      <c r="B203" s="67"/>
      <c r="C203" s="56"/>
      <c r="D203" s="50"/>
      <c r="E203" s="51"/>
    </row>
    <row r="204" spans="1:5" ht="38.25">
      <c r="A204" s="65" t="s">
        <v>139</v>
      </c>
      <c r="B204" s="52" t="s">
        <v>140</v>
      </c>
      <c r="C204" s="56"/>
      <c r="D204" s="50"/>
      <c r="E204" s="51"/>
    </row>
    <row r="205" spans="1:5" ht="12.75">
      <c r="A205" s="69"/>
      <c r="B205" s="67" t="s">
        <v>114</v>
      </c>
      <c r="C205" s="56">
        <v>2</v>
      </c>
      <c r="D205" s="68"/>
      <c r="E205" s="51" t="str">
        <f>IF(OR(ISBLANK(C205),ISBLANK(D205))," ",C205*D205)</f>
        <v> </v>
      </c>
    </row>
    <row r="206" spans="1:5" ht="102">
      <c r="A206" s="47" t="s">
        <v>59</v>
      </c>
      <c r="B206" s="53" t="s">
        <v>141</v>
      </c>
      <c r="C206" s="50"/>
      <c r="D206" s="50"/>
      <c r="E206" s="51"/>
    </row>
    <row r="207" spans="1:5" ht="12.75">
      <c r="A207" s="47" t="s">
        <v>84</v>
      </c>
      <c r="B207" s="53" t="s">
        <v>142</v>
      </c>
      <c r="C207" s="50"/>
      <c r="D207" s="50"/>
      <c r="E207" s="51"/>
    </row>
    <row r="208" spans="1:5" ht="38.25">
      <c r="A208" s="47" t="s">
        <v>86</v>
      </c>
      <c r="B208" s="53" t="s">
        <v>143</v>
      </c>
      <c r="C208" s="50"/>
      <c r="D208" s="50"/>
      <c r="E208" s="51"/>
    </row>
    <row r="209" spans="1:5" ht="76.5">
      <c r="A209" s="47" t="s">
        <v>88</v>
      </c>
      <c r="B209" s="53" t="s">
        <v>144</v>
      </c>
      <c r="C209" s="50"/>
      <c r="D209" s="50"/>
      <c r="E209" s="51"/>
    </row>
    <row r="210" spans="1:5" ht="25.5">
      <c r="A210" s="47" t="s">
        <v>137</v>
      </c>
      <c r="B210" s="53" t="s">
        <v>145</v>
      </c>
      <c r="C210" s="50"/>
      <c r="D210" s="50"/>
      <c r="E210" s="51"/>
    </row>
    <row r="211" spans="1:5" ht="25.5">
      <c r="A211" s="47" t="s">
        <v>139</v>
      </c>
      <c r="B211" s="53" t="s">
        <v>146</v>
      </c>
      <c r="C211" s="50"/>
      <c r="D211" s="50"/>
      <c r="E211" s="51"/>
    </row>
    <row r="212" spans="1:5" ht="12.75">
      <c r="A212" s="47"/>
      <c r="B212" s="53" t="s">
        <v>147</v>
      </c>
      <c r="C212" s="50"/>
      <c r="D212" s="50"/>
      <c r="E212" s="51"/>
    </row>
    <row r="213" spans="1:5" ht="12.75">
      <c r="A213" s="69"/>
      <c r="B213" s="67" t="s">
        <v>58</v>
      </c>
      <c r="C213" s="56">
        <v>470</v>
      </c>
      <c r="D213" s="68"/>
      <c r="E213" s="51" t="str">
        <f>IF(OR(ISBLANK(C213),ISBLANK(D213))," ",C213*D213)</f>
        <v> </v>
      </c>
    </row>
    <row r="214" spans="1:5" ht="12.75">
      <c r="A214" s="47"/>
      <c r="B214" s="53"/>
      <c r="C214" s="50"/>
      <c r="D214" s="50"/>
      <c r="E214" s="51"/>
    </row>
    <row r="215" spans="1:5" ht="63.75">
      <c r="A215" s="47" t="s">
        <v>64</v>
      </c>
      <c r="B215" s="53" t="s">
        <v>148</v>
      </c>
      <c r="C215" s="50"/>
      <c r="D215" s="50"/>
      <c r="E215" s="51"/>
    </row>
    <row r="216" spans="1:5" ht="12.75">
      <c r="A216" s="69"/>
      <c r="B216" s="67" t="s">
        <v>63</v>
      </c>
      <c r="C216" s="56">
        <v>18</v>
      </c>
      <c r="D216" s="68"/>
      <c r="E216" s="51" t="str">
        <f>IF(OR(ISBLANK(C216),ISBLANK(D216))," ",C216*D216)</f>
        <v> </v>
      </c>
    </row>
    <row r="217" spans="1:5" ht="12.75">
      <c r="A217" s="47"/>
      <c r="B217" s="53"/>
      <c r="C217" s="50"/>
      <c r="D217" s="50"/>
      <c r="E217" s="51"/>
    </row>
    <row r="218" spans="1:5" ht="102">
      <c r="A218" s="60" t="s">
        <v>68</v>
      </c>
      <c r="B218" s="64" t="s">
        <v>149</v>
      </c>
      <c r="C218" s="49"/>
      <c r="D218" s="50"/>
      <c r="E218" s="51"/>
    </row>
    <row r="219" spans="1:5" ht="12.75">
      <c r="A219" s="69"/>
      <c r="B219" s="67" t="s">
        <v>63</v>
      </c>
      <c r="C219" s="56">
        <v>122</v>
      </c>
      <c r="D219" s="68"/>
      <c r="E219" s="51" t="str">
        <f>IF(OR(ISBLANK(C219),ISBLANK(D219))," ",C219*D219)</f>
        <v> </v>
      </c>
    </row>
    <row r="220" spans="1:5" ht="12.75">
      <c r="A220" s="47"/>
      <c r="B220" s="53"/>
      <c r="C220" s="50"/>
      <c r="D220" s="50"/>
      <c r="E220" s="51"/>
    </row>
    <row r="221" spans="1:5" ht="89.25">
      <c r="A221" s="47" t="s">
        <v>70</v>
      </c>
      <c r="B221" s="53" t="s">
        <v>150</v>
      </c>
      <c r="C221" s="50"/>
      <c r="D221" s="50"/>
      <c r="E221" s="51"/>
    </row>
    <row r="222" spans="1:5" ht="12.75">
      <c r="A222" s="69"/>
      <c r="B222" s="67" t="s">
        <v>58</v>
      </c>
      <c r="C222" s="56">
        <v>110</v>
      </c>
      <c r="D222" s="68"/>
      <c r="E222" s="51" t="str">
        <f>IF(OR(ISBLANK(C222),ISBLANK(D222))," ",C222*D222)</f>
        <v> </v>
      </c>
    </row>
    <row r="223" spans="1:5" ht="12.75">
      <c r="A223" s="47"/>
      <c r="B223" s="53"/>
      <c r="C223" s="50"/>
      <c r="D223" s="50"/>
      <c r="E223" s="51"/>
    </row>
    <row r="224" spans="1:5" ht="140.25">
      <c r="A224" s="47" t="s">
        <v>74</v>
      </c>
      <c r="B224" s="53" t="s">
        <v>151</v>
      </c>
      <c r="C224" s="50"/>
      <c r="D224" s="50"/>
      <c r="E224" s="51"/>
    </row>
    <row r="225" spans="2:5" ht="12.75">
      <c r="B225" s="67" t="s">
        <v>58</v>
      </c>
      <c r="C225" s="56">
        <v>66</v>
      </c>
      <c r="D225" s="68"/>
      <c r="E225" s="51" t="str">
        <f>IF(OR(ISBLANK(C225),ISBLANK(D225))," ",C225*D225)</f>
        <v> </v>
      </c>
    </row>
    <row r="226" spans="2:5" ht="12.75">
      <c r="B226" s="67"/>
      <c r="C226" s="56"/>
      <c r="D226" s="50"/>
      <c r="E226" s="51"/>
    </row>
    <row r="227" spans="1:5" ht="25.5">
      <c r="A227" s="47"/>
      <c r="B227" s="53" t="s">
        <v>152</v>
      </c>
      <c r="C227" s="50"/>
      <c r="D227" s="50"/>
      <c r="E227" s="51"/>
    </row>
    <row r="228" spans="1:5" ht="63.75">
      <c r="A228" s="47" t="s">
        <v>77</v>
      </c>
      <c r="B228" s="53" t="s">
        <v>153</v>
      </c>
      <c r="C228" s="49"/>
      <c r="D228" s="50"/>
      <c r="E228" s="51"/>
    </row>
    <row r="229" spans="1:5" ht="38.25">
      <c r="A229" s="47" t="s">
        <v>84</v>
      </c>
      <c r="B229" s="53" t="s">
        <v>154</v>
      </c>
      <c r="C229" s="49"/>
      <c r="D229" s="50"/>
      <c r="E229" s="51"/>
    </row>
    <row r="230" spans="1:5" ht="25.5">
      <c r="A230" s="47" t="s">
        <v>86</v>
      </c>
      <c r="B230" s="53" t="s">
        <v>155</v>
      </c>
      <c r="C230" s="49"/>
      <c r="D230" s="50"/>
      <c r="E230" s="51"/>
    </row>
    <row r="231" spans="1:5" ht="51">
      <c r="A231" s="47" t="s">
        <v>88</v>
      </c>
      <c r="B231" s="53" t="s">
        <v>156</v>
      </c>
      <c r="C231" s="49"/>
      <c r="D231" s="50"/>
      <c r="E231" s="51"/>
    </row>
    <row r="232" spans="1:5" ht="25.5">
      <c r="A232" s="47" t="s">
        <v>137</v>
      </c>
      <c r="B232" s="53" t="s">
        <v>157</v>
      </c>
      <c r="C232" s="49"/>
      <c r="D232" s="50"/>
      <c r="E232" s="51"/>
    </row>
    <row r="233" spans="1:5" ht="38.25">
      <c r="A233" s="47" t="s">
        <v>139</v>
      </c>
      <c r="B233" s="53" t="s">
        <v>158</v>
      </c>
      <c r="C233" s="49"/>
      <c r="D233" s="50"/>
      <c r="E233" s="51"/>
    </row>
    <row r="234" spans="1:5" ht="76.5">
      <c r="A234" s="47" t="s">
        <v>159</v>
      </c>
      <c r="B234" s="53" t="s">
        <v>160</v>
      </c>
      <c r="C234" s="49"/>
      <c r="D234" s="50"/>
      <c r="E234" s="51"/>
    </row>
    <row r="235" spans="1:5" ht="38.25">
      <c r="A235" s="47"/>
      <c r="B235" s="53" t="s">
        <v>161</v>
      </c>
      <c r="C235" s="49"/>
      <c r="D235" s="50"/>
      <c r="E235" s="51"/>
    </row>
    <row r="236" spans="1:5" ht="12.75">
      <c r="A236" s="69"/>
      <c r="B236" s="67" t="s">
        <v>58</v>
      </c>
      <c r="C236" s="56">
        <v>15</v>
      </c>
      <c r="D236" s="68"/>
      <c r="E236" s="51" t="str">
        <f>IF(OR(ISBLANK(C236),ISBLANK(D236))," ",C236*D236)</f>
        <v> </v>
      </c>
    </row>
    <row r="237" spans="1:5" ht="12.75">
      <c r="A237" s="69"/>
      <c r="B237" s="67"/>
      <c r="C237" s="56"/>
      <c r="D237" s="50"/>
      <c r="E237" s="51"/>
    </row>
    <row r="238" spans="1:5" ht="12.75">
      <c r="A238" s="47"/>
      <c r="B238" s="53" t="s">
        <v>162</v>
      </c>
      <c r="C238" s="50"/>
      <c r="D238" s="50"/>
      <c r="E238" s="51"/>
    </row>
    <row r="239" spans="1:5" ht="38.25">
      <c r="A239" s="47" t="s">
        <v>80</v>
      </c>
      <c r="B239" s="53" t="s">
        <v>163</v>
      </c>
      <c r="C239" s="49"/>
      <c r="D239" s="50"/>
      <c r="E239" s="51"/>
    </row>
    <row r="240" spans="1:5" ht="38.25">
      <c r="A240" s="47" t="s">
        <v>84</v>
      </c>
      <c r="B240" s="53" t="s">
        <v>164</v>
      </c>
      <c r="C240" s="49"/>
      <c r="D240" s="50"/>
      <c r="E240" s="51"/>
    </row>
    <row r="241" spans="1:5" ht="12.75">
      <c r="A241" s="47" t="s">
        <v>86</v>
      </c>
      <c r="B241" s="53" t="s">
        <v>165</v>
      </c>
      <c r="C241" s="49"/>
      <c r="D241" s="50"/>
      <c r="E241" s="51"/>
    </row>
    <row r="242" spans="1:5" ht="38.25">
      <c r="A242" s="47" t="s">
        <v>88</v>
      </c>
      <c r="B242" s="53" t="s">
        <v>166</v>
      </c>
      <c r="C242" s="49"/>
      <c r="D242" s="50"/>
      <c r="E242" s="51"/>
    </row>
    <row r="243" spans="1:5" ht="25.5">
      <c r="A243" s="47"/>
      <c r="B243" s="53" t="s">
        <v>167</v>
      </c>
      <c r="C243" s="49"/>
      <c r="D243" s="50"/>
      <c r="E243" s="51"/>
    </row>
    <row r="244" spans="1:5" ht="12.75">
      <c r="A244" s="69"/>
      <c r="B244" s="67" t="s">
        <v>58</v>
      </c>
      <c r="C244" s="56">
        <v>305</v>
      </c>
      <c r="D244" s="68"/>
      <c r="E244" s="51" t="str">
        <f>IF(OR(ISBLANK(C244),ISBLANK(D244))," ",C244*D244)</f>
        <v> </v>
      </c>
    </row>
    <row r="245" spans="1:5" ht="12.75">
      <c r="A245" s="69"/>
      <c r="B245" s="67"/>
      <c r="C245" s="56"/>
      <c r="D245" s="50"/>
      <c r="E245" s="51"/>
    </row>
    <row r="246" spans="1:5" ht="114.75">
      <c r="A246" s="47" t="s">
        <v>92</v>
      </c>
      <c r="B246" s="53" t="s">
        <v>168</v>
      </c>
      <c r="C246" s="50"/>
      <c r="D246" s="50"/>
      <c r="E246" s="51"/>
    </row>
    <row r="247" spans="1:5" ht="12.75">
      <c r="A247" s="69"/>
      <c r="B247" s="67" t="s">
        <v>116</v>
      </c>
      <c r="C247" s="56">
        <v>85</v>
      </c>
      <c r="D247" s="68"/>
      <c r="E247" s="51" t="str">
        <f>IF(OR(ISBLANK(C247),ISBLANK(D247))," ",C247*D247)</f>
        <v> </v>
      </c>
    </row>
    <row r="248" spans="1:5" ht="12.75">
      <c r="A248" s="69"/>
      <c r="B248" s="67"/>
      <c r="C248" s="56"/>
      <c r="D248" s="50"/>
      <c r="E248" s="51"/>
    </row>
    <row r="249" spans="1:5" ht="38.25">
      <c r="A249" s="47" t="s">
        <v>94</v>
      </c>
      <c r="B249" s="53" t="s">
        <v>169</v>
      </c>
      <c r="C249" s="50"/>
      <c r="D249" s="50"/>
      <c r="E249" s="51"/>
    </row>
    <row r="250" spans="1:5" ht="12.75">
      <c r="A250" s="69"/>
      <c r="B250" s="67" t="s">
        <v>170</v>
      </c>
      <c r="C250" s="56">
        <v>25</v>
      </c>
      <c r="D250" s="68"/>
      <c r="E250" s="51" t="str">
        <f>IF(OR(ISBLANK(C250),ISBLANK(D250))," ",C250*D250)</f>
        <v> </v>
      </c>
    </row>
    <row r="251" spans="1:5" ht="12.75">
      <c r="A251" s="78"/>
      <c r="B251" s="79"/>
      <c r="C251" s="80"/>
      <c r="D251" s="80"/>
      <c r="E251" s="99"/>
    </row>
    <row r="252" spans="1:5" ht="12.75">
      <c r="A252" s="47"/>
      <c r="B252" s="53"/>
      <c r="C252" s="50"/>
      <c r="D252" s="50"/>
      <c r="E252" s="51"/>
    </row>
    <row r="253" spans="1:5" ht="12.75">
      <c r="A253" s="34"/>
      <c r="B253" s="83" t="s">
        <v>276</v>
      </c>
      <c r="C253" s="36"/>
      <c r="D253" s="36"/>
      <c r="E253" s="55">
        <f>SUM(E186:E252)</f>
        <v>0</v>
      </c>
    </row>
    <row r="254" spans="1:5" ht="12.75">
      <c r="A254" s="34"/>
      <c r="B254" s="35"/>
      <c r="C254" s="36"/>
      <c r="D254" s="36"/>
      <c r="E254" s="55"/>
    </row>
    <row r="255" spans="1:5" ht="12.75">
      <c r="A255" s="34"/>
      <c r="B255" s="35"/>
      <c r="C255" s="36"/>
      <c r="D255" s="36"/>
      <c r="E255" s="55"/>
    </row>
    <row r="256" spans="1:5" ht="12.75">
      <c r="A256" s="34" t="s">
        <v>245</v>
      </c>
      <c r="B256" s="117" t="s">
        <v>257</v>
      </c>
      <c r="C256" s="50"/>
      <c r="D256" s="50"/>
      <c r="E256" s="37"/>
    </row>
    <row r="257" spans="1:5" ht="12.75">
      <c r="A257" s="47"/>
      <c r="B257" s="53"/>
      <c r="C257" s="50"/>
      <c r="D257" s="50"/>
      <c r="E257" s="37"/>
    </row>
    <row r="258" spans="1:5" ht="204">
      <c r="A258" s="47" t="s">
        <v>53</v>
      </c>
      <c r="B258" s="53" t="s">
        <v>171</v>
      </c>
      <c r="C258" s="50"/>
      <c r="D258" s="50"/>
      <c r="E258" s="37"/>
    </row>
    <row r="259" spans="1:5" ht="12.75">
      <c r="A259" s="47"/>
      <c r="B259" s="56" t="s">
        <v>58</v>
      </c>
      <c r="C259" s="50">
        <v>585</v>
      </c>
      <c r="D259" s="68"/>
      <c r="E259" s="51" t="str">
        <f>IF(OR(ISBLANK(C259),ISBLANK(D259))," ",C259*D259)</f>
        <v> </v>
      </c>
    </row>
    <row r="260" spans="1:5" ht="12.75">
      <c r="A260" s="47"/>
      <c r="B260" s="56"/>
      <c r="C260" s="50"/>
      <c r="D260" s="50"/>
      <c r="E260" s="37"/>
    </row>
    <row r="261" spans="1:5" ht="89.25">
      <c r="A261" s="58" t="s">
        <v>59</v>
      </c>
      <c r="B261" s="64" t="s">
        <v>172</v>
      </c>
      <c r="C261" s="49"/>
      <c r="D261" s="50"/>
      <c r="E261" s="37"/>
    </row>
    <row r="262" spans="2:5" ht="12.75">
      <c r="B262" s="67" t="s">
        <v>63</v>
      </c>
      <c r="C262" s="56">
        <v>18</v>
      </c>
      <c r="D262" s="68"/>
      <c r="E262" s="51" t="str">
        <f>IF(OR(ISBLANK(C262),ISBLANK(D262))," ",C262*D262)</f>
        <v> </v>
      </c>
    </row>
    <row r="263" spans="1:5" ht="12.75">
      <c r="A263" s="47"/>
      <c r="B263" s="53"/>
      <c r="C263" s="50"/>
      <c r="D263" s="50"/>
      <c r="E263" s="37"/>
    </row>
    <row r="264" spans="1:5" ht="76.5">
      <c r="A264" s="47" t="s">
        <v>64</v>
      </c>
      <c r="B264" s="53" t="s">
        <v>173</v>
      </c>
      <c r="C264" s="50"/>
      <c r="D264" s="50"/>
      <c r="E264" s="37"/>
    </row>
    <row r="265" spans="2:5" ht="12.75">
      <c r="B265" s="67" t="s">
        <v>63</v>
      </c>
      <c r="C265" s="56">
        <v>63</v>
      </c>
      <c r="D265" s="68"/>
      <c r="E265" s="51" t="str">
        <f>IF(OR(ISBLANK(C265),ISBLANK(D265))," ",C265*D265)</f>
        <v> </v>
      </c>
    </row>
    <row r="266" spans="2:5" ht="12.75">
      <c r="B266" s="67"/>
      <c r="C266" s="56"/>
      <c r="D266" s="50"/>
      <c r="E266" s="37"/>
    </row>
    <row r="267" spans="1:5" ht="63.75">
      <c r="A267" s="47" t="s">
        <v>68</v>
      </c>
      <c r="B267" s="53" t="s">
        <v>174</v>
      </c>
      <c r="C267" s="50"/>
      <c r="D267" s="50"/>
      <c r="E267" s="37"/>
    </row>
    <row r="268" spans="1:5" ht="38.25">
      <c r="A268" s="47"/>
      <c r="B268" s="53" t="s">
        <v>175</v>
      </c>
      <c r="C268" s="50"/>
      <c r="D268" s="50"/>
      <c r="E268" s="37"/>
    </row>
    <row r="269" spans="2:5" ht="12.75">
      <c r="B269" s="67" t="s">
        <v>63</v>
      </c>
      <c r="C269" s="56">
        <v>86</v>
      </c>
      <c r="D269" s="68"/>
      <c r="E269" s="51" t="str">
        <f>IF(OR(ISBLANK(C269),ISBLANK(D269))," ",C269*D269)</f>
        <v> </v>
      </c>
    </row>
    <row r="270" spans="2:5" ht="12.75">
      <c r="B270" s="67"/>
      <c r="C270" s="56"/>
      <c r="D270" s="50"/>
      <c r="E270" s="37"/>
    </row>
    <row r="271" spans="1:5" ht="102">
      <c r="A271" s="47" t="s">
        <v>70</v>
      </c>
      <c r="B271" s="53" t="s">
        <v>176</v>
      </c>
      <c r="C271" s="50"/>
      <c r="D271" s="50"/>
      <c r="E271" s="37"/>
    </row>
    <row r="272" spans="2:5" ht="12.75">
      <c r="B272" s="67" t="s">
        <v>63</v>
      </c>
      <c r="C272" s="56">
        <v>6</v>
      </c>
      <c r="D272" s="68"/>
      <c r="E272" s="51" t="str">
        <f>IF(OR(ISBLANK(C272),ISBLANK(D272))," ",C272*D272)</f>
        <v> </v>
      </c>
    </row>
    <row r="273" spans="1:5" ht="12.75">
      <c r="A273" s="47"/>
      <c r="B273" s="53"/>
      <c r="C273" s="50"/>
      <c r="D273" s="50"/>
      <c r="E273" s="37"/>
    </row>
    <row r="274" spans="1:5" ht="89.25">
      <c r="A274" s="58" t="s">
        <v>74</v>
      </c>
      <c r="B274" s="64" t="s">
        <v>177</v>
      </c>
      <c r="C274" s="49"/>
      <c r="D274" s="50"/>
      <c r="E274" s="37"/>
    </row>
    <row r="275" spans="1:5" ht="25.5">
      <c r="A275" s="58"/>
      <c r="B275" s="64" t="s">
        <v>178</v>
      </c>
      <c r="C275" s="49"/>
      <c r="D275" s="50"/>
      <c r="E275" s="37"/>
    </row>
    <row r="276" spans="2:5" ht="12.75">
      <c r="B276" s="67" t="s">
        <v>63</v>
      </c>
      <c r="C276" s="56">
        <v>136</v>
      </c>
      <c r="D276" s="68"/>
      <c r="E276" s="51" t="str">
        <f>IF(OR(ISBLANK(C276),ISBLANK(D276))," ",C276*D276)</f>
        <v> </v>
      </c>
    </row>
    <row r="277" spans="1:5" ht="12.75">
      <c r="A277" s="47"/>
      <c r="B277" s="53"/>
      <c r="C277" s="50"/>
      <c r="D277" s="50"/>
      <c r="E277" s="37"/>
    </row>
    <row r="278" spans="1:5" ht="63.75">
      <c r="A278" s="58" t="s">
        <v>77</v>
      </c>
      <c r="B278" s="63" t="s">
        <v>179</v>
      </c>
      <c r="C278" s="50"/>
      <c r="D278" s="50"/>
      <c r="E278" s="37"/>
    </row>
    <row r="279" spans="2:5" ht="12.75">
      <c r="B279" s="72" t="s">
        <v>63</v>
      </c>
      <c r="C279" s="73">
        <v>37</v>
      </c>
      <c r="D279" s="68"/>
      <c r="E279" s="51" t="str">
        <f>IF(OR(ISBLANK(C279),ISBLANK(D279))," ",C279*D279)</f>
        <v> </v>
      </c>
    </row>
    <row r="280" spans="2:5" ht="12.75">
      <c r="B280" s="72"/>
      <c r="C280" s="73"/>
      <c r="D280" s="50"/>
      <c r="E280" s="37"/>
    </row>
    <row r="281" spans="1:5" ht="63.75">
      <c r="A281" s="47" t="s">
        <v>80</v>
      </c>
      <c r="B281" s="53" t="s">
        <v>180</v>
      </c>
      <c r="C281" s="50"/>
      <c r="D281" s="50"/>
      <c r="E281" s="37"/>
    </row>
    <row r="282" spans="2:5" ht="12.75">
      <c r="B282" s="67" t="s">
        <v>63</v>
      </c>
      <c r="C282" s="56">
        <v>39</v>
      </c>
      <c r="D282" s="68"/>
      <c r="E282" s="51" t="str">
        <f>IF(OR(ISBLANK(C282),ISBLANK(D282))," ",C282*D282)</f>
        <v> </v>
      </c>
    </row>
    <row r="283" spans="2:5" ht="12.75">
      <c r="B283" s="67"/>
      <c r="C283" s="56"/>
      <c r="D283" s="50"/>
      <c r="E283" s="37"/>
    </row>
    <row r="284" spans="1:5" ht="76.5">
      <c r="A284" s="47" t="s">
        <v>92</v>
      </c>
      <c r="B284" s="53" t="s">
        <v>181</v>
      </c>
      <c r="C284" s="50"/>
      <c r="D284" s="50"/>
      <c r="E284" s="37"/>
    </row>
    <row r="285" spans="2:5" ht="12.75">
      <c r="B285" s="67" t="s">
        <v>63</v>
      </c>
      <c r="C285" s="56">
        <v>12</v>
      </c>
      <c r="D285" s="68"/>
      <c r="E285" s="51" t="str">
        <f>IF(OR(ISBLANK(C285),ISBLANK(D285))," ",C285*D285)</f>
        <v> </v>
      </c>
    </row>
    <row r="286" spans="1:5" ht="12.75">
      <c r="A286" s="47"/>
      <c r="B286" s="53"/>
      <c r="C286" s="50"/>
      <c r="D286" s="50"/>
      <c r="E286" s="37"/>
    </row>
    <row r="287" spans="1:5" ht="63.75">
      <c r="A287" s="58" t="s">
        <v>94</v>
      </c>
      <c r="B287" s="63" t="s">
        <v>182</v>
      </c>
      <c r="C287" s="50"/>
      <c r="D287" s="50"/>
      <c r="E287" s="37"/>
    </row>
    <row r="288" spans="2:5" ht="12.75">
      <c r="B288" s="72" t="s">
        <v>114</v>
      </c>
      <c r="C288" s="73">
        <v>15</v>
      </c>
      <c r="D288" s="68"/>
      <c r="E288" s="51" t="str">
        <f>IF(OR(ISBLANK(C288),ISBLANK(D288))," ",C288*D288)</f>
        <v> </v>
      </c>
    </row>
    <row r="289" spans="1:5" ht="12.75">
      <c r="A289" s="47"/>
      <c r="B289" s="53"/>
      <c r="C289" s="50"/>
      <c r="D289" s="50"/>
      <c r="E289" s="37"/>
    </row>
    <row r="290" spans="1:5" ht="51">
      <c r="A290" s="58" t="s">
        <v>183</v>
      </c>
      <c r="B290" s="64" t="s">
        <v>184</v>
      </c>
      <c r="C290" s="49"/>
      <c r="D290" s="50"/>
      <c r="E290" s="37"/>
    </row>
    <row r="291" spans="1:5" ht="38.25">
      <c r="A291" s="58"/>
      <c r="B291" s="64" t="s">
        <v>185</v>
      </c>
      <c r="C291" s="49"/>
      <c r="D291" s="50"/>
      <c r="E291" s="37"/>
    </row>
    <row r="292" spans="2:5" ht="12.75">
      <c r="B292" s="67" t="s">
        <v>63</v>
      </c>
      <c r="C292" s="56">
        <v>75</v>
      </c>
      <c r="D292" s="68"/>
      <c r="E292" s="51" t="str">
        <f>IF(OR(ISBLANK(C292),ISBLANK(D292))," ",C292*D292)</f>
        <v> </v>
      </c>
    </row>
    <row r="293" spans="2:5" ht="12.75">
      <c r="B293" s="67"/>
      <c r="C293" s="56"/>
      <c r="D293" s="50"/>
      <c r="E293" s="37"/>
    </row>
    <row r="294" spans="1:5" ht="25.5">
      <c r="A294" s="60" t="s">
        <v>186</v>
      </c>
      <c r="B294" s="64" t="s">
        <v>187</v>
      </c>
      <c r="C294" s="50"/>
      <c r="D294" s="50"/>
      <c r="E294" s="37"/>
    </row>
    <row r="295" spans="1:5" ht="12.75">
      <c r="A295" s="60"/>
      <c r="B295" s="70" t="s">
        <v>188</v>
      </c>
      <c r="C295" s="50">
        <v>0.05</v>
      </c>
      <c r="D295" s="68"/>
      <c r="E295" s="51" t="str">
        <f>IF(OR(ISBLANK(C295),ISBLANK(D295))," ",C295*D295)</f>
        <v> </v>
      </c>
    </row>
    <row r="296" spans="1:5" ht="12.75">
      <c r="A296" s="100"/>
      <c r="B296" s="101"/>
      <c r="C296" s="102"/>
      <c r="D296" s="80"/>
      <c r="E296" s="82"/>
    </row>
    <row r="297" spans="1:5" ht="12.75">
      <c r="A297" s="58"/>
      <c r="B297" s="63"/>
      <c r="C297" s="50"/>
      <c r="D297" s="50"/>
      <c r="E297" s="37"/>
    </row>
    <row r="298" spans="1:5" ht="12.75">
      <c r="A298" s="34"/>
      <c r="B298" s="83" t="s">
        <v>275</v>
      </c>
      <c r="C298" s="36"/>
      <c r="D298" s="36"/>
      <c r="E298" s="55">
        <f>SUM(E259:E297)</f>
        <v>0</v>
      </c>
    </row>
    <row r="299" spans="1:5" ht="12.75">
      <c r="A299" s="34"/>
      <c r="B299" s="48"/>
      <c r="C299" s="36"/>
      <c r="D299" s="36"/>
      <c r="E299" s="55"/>
    </row>
    <row r="300" spans="1:5" ht="12.75">
      <c r="A300" s="34"/>
      <c r="B300" s="48"/>
      <c r="C300" s="36"/>
      <c r="D300" s="36"/>
      <c r="E300" s="55"/>
    </row>
    <row r="301" spans="1:5" ht="12.75">
      <c r="A301" s="34" t="s">
        <v>258</v>
      </c>
      <c r="B301" s="121" t="s">
        <v>248</v>
      </c>
      <c r="C301" s="50"/>
      <c r="D301" s="50"/>
      <c r="E301" s="51"/>
    </row>
    <row r="302" spans="1:5" ht="12.75">
      <c r="A302" s="34"/>
      <c r="B302" s="35"/>
      <c r="C302" s="103"/>
      <c r="D302" s="104"/>
      <c r="E302" s="36"/>
    </row>
    <row r="303" spans="1:5" ht="63.75">
      <c r="A303" s="58"/>
      <c r="B303" s="64" t="s">
        <v>189</v>
      </c>
      <c r="C303" s="64"/>
      <c r="D303" s="64"/>
      <c r="E303" s="64"/>
    </row>
    <row r="304" spans="1:5" ht="63.75">
      <c r="A304" s="58"/>
      <c r="B304" s="64" t="s">
        <v>190</v>
      </c>
      <c r="C304" s="64"/>
      <c r="D304" s="64"/>
      <c r="E304" s="64"/>
    </row>
    <row r="305" spans="1:5" ht="12.75">
      <c r="A305" s="58"/>
      <c r="B305" s="64"/>
      <c r="C305" s="49"/>
      <c r="D305" s="50"/>
      <c r="E305" s="37"/>
    </row>
    <row r="306" spans="1:5" ht="12.75">
      <c r="A306" s="47"/>
      <c r="B306" s="53" t="s">
        <v>191</v>
      </c>
      <c r="C306" s="50"/>
      <c r="D306" s="50"/>
      <c r="E306" s="37"/>
    </row>
    <row r="307" spans="1:5" ht="140.25">
      <c r="A307" s="47" t="s">
        <v>53</v>
      </c>
      <c r="B307" s="53" t="s">
        <v>192</v>
      </c>
      <c r="C307" s="50"/>
      <c r="D307" s="50"/>
      <c r="E307" s="37"/>
    </row>
    <row r="308" spans="1:5" ht="51">
      <c r="A308" s="47"/>
      <c r="B308" s="53" t="s">
        <v>193</v>
      </c>
      <c r="C308" s="50"/>
      <c r="D308" s="50"/>
      <c r="E308" s="37"/>
    </row>
    <row r="309" spans="1:5" ht="51">
      <c r="A309" s="47"/>
      <c r="B309" s="53" t="s">
        <v>194</v>
      </c>
      <c r="C309" s="50"/>
      <c r="D309" s="50"/>
      <c r="E309" s="37"/>
    </row>
    <row r="310" spans="1:5" ht="12.75">
      <c r="A310" s="47"/>
      <c r="B310" s="53" t="s">
        <v>195</v>
      </c>
      <c r="C310" s="50"/>
      <c r="D310" s="50"/>
      <c r="E310" s="37"/>
    </row>
    <row r="311" spans="1:5" ht="12.75">
      <c r="A311" s="47"/>
      <c r="B311" s="53"/>
      <c r="C311" s="50"/>
      <c r="D311" s="50"/>
      <c r="E311" s="37"/>
    </row>
    <row r="312" spans="1:5" ht="51">
      <c r="A312" s="47" t="s">
        <v>84</v>
      </c>
      <c r="B312" s="53" t="s">
        <v>196</v>
      </c>
      <c r="C312" s="50"/>
      <c r="D312" s="50"/>
      <c r="E312" s="37"/>
    </row>
    <row r="313" spans="1:5" ht="12.75">
      <c r="A313" s="47"/>
      <c r="B313" s="67" t="s">
        <v>197</v>
      </c>
      <c r="C313" s="56">
        <v>8</v>
      </c>
      <c r="D313" s="76"/>
      <c r="E313" s="51" t="str">
        <f>IF(OR(ISBLANK(C313),ISBLANK(D313))," ",C313*D313)</f>
        <v> </v>
      </c>
    </row>
    <row r="314" spans="1:5" ht="12.75">
      <c r="A314" s="47"/>
      <c r="B314" s="67"/>
      <c r="C314" s="56"/>
      <c r="D314" s="37"/>
      <c r="E314" s="37"/>
    </row>
    <row r="315" spans="2:5" ht="12.75">
      <c r="B315" s="72"/>
      <c r="C315" s="73"/>
      <c r="D315" s="50"/>
      <c r="E315" s="37"/>
    </row>
    <row r="316" spans="1:5" ht="51">
      <c r="A316" s="47" t="s">
        <v>86</v>
      </c>
      <c r="B316" s="53" t="s">
        <v>198</v>
      </c>
      <c r="C316" s="50"/>
      <c r="D316" s="50"/>
      <c r="E316" s="37"/>
    </row>
    <row r="317" spans="1:5" ht="12.75">
      <c r="A317" s="47"/>
      <c r="B317" s="67" t="s">
        <v>197</v>
      </c>
      <c r="C317" s="56">
        <v>4</v>
      </c>
      <c r="D317" s="76"/>
      <c r="E317" s="51" t="str">
        <f>IF(OR(ISBLANK(C317),ISBLANK(D317))," ",C317*D317)</f>
        <v> </v>
      </c>
    </row>
    <row r="318" spans="1:5" ht="12.75">
      <c r="A318" s="86"/>
      <c r="B318" s="87"/>
      <c r="C318" s="88"/>
      <c r="D318" s="80"/>
      <c r="E318" s="82"/>
    </row>
    <row r="319" spans="1:5" ht="12.75">
      <c r="A319" s="92"/>
      <c r="B319" s="93"/>
      <c r="C319" s="94"/>
      <c r="D319" s="95"/>
      <c r="E319" s="37"/>
    </row>
    <row r="320" spans="1:5" ht="12.75">
      <c r="A320" s="58"/>
      <c r="B320" s="89" t="s">
        <v>227</v>
      </c>
      <c r="C320" s="49"/>
      <c r="D320" s="50"/>
      <c r="E320" s="55">
        <f>SUM(E307:E318)</f>
        <v>0</v>
      </c>
    </row>
    <row r="321" spans="1:5" ht="12.75">
      <c r="A321" s="58"/>
      <c r="B321" s="90"/>
      <c r="C321" s="49"/>
      <c r="D321" s="50"/>
      <c r="E321" s="55"/>
    </row>
    <row r="322" spans="1:5" ht="12.75">
      <c r="A322" s="43"/>
      <c r="B322" s="44"/>
      <c r="C322" s="45"/>
      <c r="D322" s="45"/>
      <c r="E322" s="46"/>
    </row>
    <row r="323" spans="1:5" ht="12.75">
      <c r="A323" s="47"/>
      <c r="B323" s="48"/>
      <c r="C323" s="49"/>
      <c r="D323" s="50"/>
      <c r="E323" s="51"/>
    </row>
    <row r="324" spans="1:5" ht="12.75">
      <c r="A324" s="47"/>
      <c r="B324" s="52"/>
      <c r="C324" s="49"/>
      <c r="D324" s="50"/>
      <c r="E324" s="51"/>
    </row>
    <row r="325" spans="1:5" ht="12.75">
      <c r="A325" s="47"/>
      <c r="B325" s="48"/>
      <c r="C325" s="48"/>
      <c r="D325" s="48"/>
      <c r="E325" s="48"/>
    </row>
    <row r="326" spans="1:5" ht="12.75">
      <c r="A326" s="47"/>
      <c r="B326" s="53"/>
      <c r="C326" s="49"/>
      <c r="D326" s="50"/>
      <c r="E326" s="51"/>
    </row>
    <row r="327" spans="1:5" ht="12.75">
      <c r="A327" s="34"/>
      <c r="B327" s="48"/>
      <c r="C327" s="54"/>
      <c r="D327" s="36"/>
      <c r="E327" s="55"/>
    </row>
    <row r="328" spans="1:5" ht="12.75">
      <c r="A328" s="47"/>
      <c r="B328" s="53"/>
      <c r="C328" s="49"/>
      <c r="D328" s="50"/>
      <c r="E328" s="51"/>
    </row>
    <row r="329" spans="1:5" ht="12.75">
      <c r="A329" s="47"/>
      <c r="B329" s="48"/>
      <c r="C329" s="49"/>
      <c r="D329" s="50"/>
      <c r="E329" s="51"/>
    </row>
    <row r="330" spans="1:5" ht="12.75">
      <c r="A330" s="47"/>
      <c r="B330" s="56"/>
      <c r="C330" s="50"/>
      <c r="D330" s="50"/>
      <c r="E330" s="37"/>
    </row>
    <row r="331" spans="1:5" ht="12.75">
      <c r="A331" s="113" t="s">
        <v>264</v>
      </c>
      <c r="B331" s="114" t="s">
        <v>259</v>
      </c>
      <c r="C331" s="115"/>
      <c r="D331" s="115"/>
      <c r="E331" s="116"/>
    </row>
    <row r="332" spans="1:5" ht="12.75">
      <c r="A332" s="34"/>
      <c r="B332" s="57"/>
      <c r="C332" s="36"/>
      <c r="D332" s="36"/>
      <c r="E332" s="37"/>
    </row>
    <row r="333" spans="1:5" ht="38.25">
      <c r="A333" s="34"/>
      <c r="B333" s="53" t="s">
        <v>199</v>
      </c>
      <c r="C333" s="36"/>
      <c r="D333" s="36"/>
      <c r="E333" s="37"/>
    </row>
    <row r="334" spans="1:5" ht="12.75">
      <c r="A334" s="34"/>
      <c r="B334" s="105"/>
      <c r="C334" s="36"/>
      <c r="D334" s="36"/>
      <c r="E334" s="37"/>
    </row>
    <row r="335" spans="1:5" ht="25.5">
      <c r="A335" s="34" t="s">
        <v>249</v>
      </c>
      <c r="B335" s="114" t="s">
        <v>260</v>
      </c>
      <c r="C335" s="50"/>
      <c r="D335" s="50"/>
      <c r="E335" s="37"/>
    </row>
    <row r="336" spans="2:5" ht="12.75">
      <c r="B336" s="52"/>
      <c r="C336" s="52"/>
      <c r="D336" s="52"/>
      <c r="E336" s="52"/>
    </row>
    <row r="337" spans="1:5" ht="25.5">
      <c r="A337" s="47" t="s">
        <v>53</v>
      </c>
      <c r="B337" s="53" t="s">
        <v>200</v>
      </c>
      <c r="C337" s="50"/>
      <c r="D337" s="50"/>
      <c r="E337" s="51"/>
    </row>
    <row r="338" spans="1:5" ht="12.75">
      <c r="A338" s="47"/>
      <c r="B338" s="56" t="s">
        <v>114</v>
      </c>
      <c r="C338" s="50">
        <v>30</v>
      </c>
      <c r="D338" s="68"/>
      <c r="E338" s="51" t="str">
        <f>IF(OR(ISBLANK(C338),ISBLANK(D338))," ",C338*D338)</f>
        <v> </v>
      </c>
    </row>
    <row r="339" spans="1:5" ht="12.75">
      <c r="A339" s="60"/>
      <c r="B339" s="64"/>
      <c r="C339" s="49"/>
      <c r="D339" s="50"/>
      <c r="E339" s="51"/>
    </row>
    <row r="340" spans="1:5" ht="12.75">
      <c r="A340" s="60" t="s">
        <v>59</v>
      </c>
      <c r="B340" s="64" t="s">
        <v>201</v>
      </c>
      <c r="C340" s="49"/>
      <c r="D340" s="50"/>
      <c r="E340" s="51"/>
    </row>
    <row r="341" spans="1:5" ht="12.75">
      <c r="A341" s="60"/>
      <c r="B341" s="71" t="s">
        <v>114</v>
      </c>
      <c r="C341" s="50">
        <v>30</v>
      </c>
      <c r="D341" s="68"/>
      <c r="E341" s="51" t="str">
        <f>IF(OR(ISBLANK(C341),ISBLANK(D341))," ",C341*D341)</f>
        <v> </v>
      </c>
    </row>
    <row r="342" spans="1:5" ht="12.75">
      <c r="A342" s="60"/>
      <c r="B342" s="64"/>
      <c r="C342" s="49"/>
      <c r="D342" s="50"/>
      <c r="E342" s="51"/>
    </row>
    <row r="343" spans="1:5" ht="12.75">
      <c r="A343" s="60" t="s">
        <v>64</v>
      </c>
      <c r="B343" s="64" t="s">
        <v>202</v>
      </c>
      <c r="C343" s="49"/>
      <c r="D343" s="50"/>
      <c r="E343" s="51"/>
    </row>
    <row r="344" spans="1:5" ht="12.75">
      <c r="A344" s="60"/>
      <c r="B344" s="71" t="s">
        <v>114</v>
      </c>
      <c r="C344" s="50">
        <v>30</v>
      </c>
      <c r="D344" s="68"/>
      <c r="E344" s="51" t="str">
        <f>IF(OR(ISBLANK(C344),ISBLANK(D344))," ",C344*D344)</f>
        <v> </v>
      </c>
    </row>
    <row r="345" spans="1:5" ht="12.75">
      <c r="A345" s="60"/>
      <c r="B345" s="64"/>
      <c r="C345" s="49"/>
      <c r="D345" s="50"/>
      <c r="E345" s="51"/>
    </row>
    <row r="346" spans="1:5" ht="25.5">
      <c r="A346" s="47" t="s">
        <v>68</v>
      </c>
      <c r="B346" s="53" t="s">
        <v>203</v>
      </c>
      <c r="C346" s="50"/>
      <c r="D346" s="50"/>
      <c r="E346" s="51"/>
    </row>
    <row r="347" spans="1:5" ht="12.75">
      <c r="A347" s="47"/>
      <c r="B347" s="56" t="s">
        <v>110</v>
      </c>
      <c r="C347" s="50">
        <v>150</v>
      </c>
      <c r="D347" s="68"/>
      <c r="E347" s="51" t="str">
        <f>IF(OR(ISBLANK(C347),ISBLANK(D347))," ",C347*D347)</f>
        <v> </v>
      </c>
    </row>
    <row r="348" spans="1:5" ht="12.75">
      <c r="A348" s="60"/>
      <c r="B348" s="64"/>
      <c r="C348" s="49"/>
      <c r="D348" s="50"/>
      <c r="E348" s="37"/>
    </row>
    <row r="349" spans="1:5" ht="12.75">
      <c r="A349" s="60" t="s">
        <v>70</v>
      </c>
      <c r="B349" s="64" t="s">
        <v>204</v>
      </c>
      <c r="C349" s="49"/>
      <c r="D349" s="50"/>
      <c r="E349" s="37"/>
    </row>
    <row r="350" spans="1:5" ht="12.75">
      <c r="A350" s="60"/>
      <c r="B350" s="71" t="s">
        <v>110</v>
      </c>
      <c r="C350" s="50">
        <v>150</v>
      </c>
      <c r="D350" s="68"/>
      <c r="E350" s="51" t="str">
        <f>IF(OR(ISBLANK(C350),ISBLANK(D350))," ",C350*D350)</f>
        <v> </v>
      </c>
    </row>
    <row r="351" spans="1:5" ht="12.75">
      <c r="A351" s="60"/>
      <c r="B351" s="64"/>
      <c r="C351" s="49"/>
      <c r="D351" s="50"/>
      <c r="E351" s="37"/>
    </row>
    <row r="352" spans="1:5" ht="12.75">
      <c r="A352" s="60" t="s">
        <v>74</v>
      </c>
      <c r="B352" s="64" t="s">
        <v>205</v>
      </c>
      <c r="C352" s="49"/>
      <c r="D352" s="50"/>
      <c r="E352" s="37"/>
    </row>
    <row r="353" spans="1:5" ht="12.75">
      <c r="A353" s="60"/>
      <c r="B353" s="71" t="s">
        <v>114</v>
      </c>
      <c r="C353" s="50">
        <v>30</v>
      </c>
      <c r="D353" s="68"/>
      <c r="E353" s="51" t="str">
        <f>IF(OR(ISBLANK(C353),ISBLANK(D353))," ",C353*D353)</f>
        <v> </v>
      </c>
    </row>
    <row r="354" spans="1:5" ht="12.75">
      <c r="A354" s="58"/>
      <c r="B354" s="64"/>
      <c r="C354" s="49"/>
      <c r="D354" s="50"/>
      <c r="E354" s="37"/>
    </row>
    <row r="355" spans="1:5" ht="25.5">
      <c r="A355" s="60" t="s">
        <v>77</v>
      </c>
      <c r="B355" s="64" t="s">
        <v>206</v>
      </c>
      <c r="C355" s="49"/>
      <c r="D355" s="50"/>
      <c r="E355" s="37"/>
    </row>
    <row r="356" spans="1:5" ht="12.75">
      <c r="A356" s="60"/>
      <c r="B356" s="71" t="s">
        <v>114</v>
      </c>
      <c r="C356" s="50">
        <v>30</v>
      </c>
      <c r="D356" s="68"/>
      <c r="E356" s="51" t="str">
        <f>IF(OR(ISBLANK(C356),ISBLANK(D356))," ",C356*D356)</f>
        <v> </v>
      </c>
    </row>
    <row r="357" spans="1:5" ht="12.75">
      <c r="A357" s="60"/>
      <c r="B357" s="64"/>
      <c r="C357" s="49"/>
      <c r="D357" s="50"/>
      <c r="E357" s="37"/>
    </row>
    <row r="358" spans="1:5" ht="12.75">
      <c r="A358" s="47" t="s">
        <v>80</v>
      </c>
      <c r="B358" s="53" t="s">
        <v>207</v>
      </c>
      <c r="C358" s="50"/>
      <c r="D358" s="50"/>
      <c r="E358" s="37"/>
    </row>
    <row r="359" spans="1:5" ht="12.75">
      <c r="A359" s="47"/>
      <c r="B359" s="56" t="s">
        <v>114</v>
      </c>
      <c r="C359" s="50">
        <v>4</v>
      </c>
      <c r="D359" s="68"/>
      <c r="E359" s="51" t="str">
        <f>IF(OR(ISBLANK(C359),ISBLANK(D359))," ",C359*D359)</f>
        <v> </v>
      </c>
    </row>
    <row r="360" spans="1:5" ht="12.75">
      <c r="A360" s="47"/>
      <c r="B360" s="56"/>
      <c r="C360" s="50"/>
      <c r="D360" s="50"/>
      <c r="E360" s="37"/>
    </row>
    <row r="361" spans="1:5" ht="12.75">
      <c r="A361" s="60"/>
      <c r="B361" s="64"/>
      <c r="C361" s="49"/>
      <c r="D361" s="50"/>
      <c r="E361" s="37"/>
    </row>
    <row r="362" spans="1:5" ht="12.75">
      <c r="A362" s="60" t="s">
        <v>92</v>
      </c>
      <c r="B362" s="64" t="s">
        <v>208</v>
      </c>
      <c r="C362" s="49"/>
      <c r="D362" s="50"/>
      <c r="E362" s="37"/>
    </row>
    <row r="363" spans="1:5" ht="12.75">
      <c r="A363" s="60"/>
      <c r="B363" s="71" t="s">
        <v>114</v>
      </c>
      <c r="C363" s="50">
        <v>4</v>
      </c>
      <c r="D363" s="68"/>
      <c r="E363" s="51" t="str">
        <f>IF(OR(ISBLANK(C363),ISBLANK(D363))," ",C363*D363)</f>
        <v> </v>
      </c>
    </row>
    <row r="364" spans="1:5" ht="12.75">
      <c r="A364" s="60"/>
      <c r="B364" s="64"/>
      <c r="C364" s="49"/>
      <c r="D364" s="50"/>
      <c r="E364" s="37"/>
    </row>
    <row r="365" spans="1:5" ht="12.75">
      <c r="A365" s="60" t="s">
        <v>94</v>
      </c>
      <c r="B365" s="64" t="s">
        <v>209</v>
      </c>
      <c r="C365" s="49"/>
      <c r="D365" s="50"/>
      <c r="E365" s="37"/>
    </row>
    <row r="366" spans="1:5" ht="12.75">
      <c r="A366" s="60"/>
      <c r="B366" s="71" t="s">
        <v>114</v>
      </c>
      <c r="C366" s="50">
        <v>30</v>
      </c>
      <c r="D366" s="68"/>
      <c r="E366" s="51" t="str">
        <f>IF(OR(ISBLANK(C366),ISBLANK(D366))," ",C366*D366)</f>
        <v> </v>
      </c>
    </row>
    <row r="367" spans="1:5" ht="12.75">
      <c r="A367" s="106"/>
      <c r="B367" s="107"/>
      <c r="C367" s="80"/>
      <c r="D367" s="80"/>
      <c r="E367" s="82"/>
    </row>
    <row r="368" spans="1:5" ht="12.75">
      <c r="A368" s="58"/>
      <c r="B368" s="64"/>
      <c r="C368" s="49"/>
      <c r="D368" s="50"/>
      <c r="E368" s="37"/>
    </row>
    <row r="369" spans="1:5" ht="25.5">
      <c r="A369" s="58"/>
      <c r="B369" s="108" t="s">
        <v>210</v>
      </c>
      <c r="C369" s="49"/>
      <c r="D369" s="50"/>
      <c r="E369" s="55">
        <f>SUM(E337:E367)</f>
        <v>0</v>
      </c>
    </row>
    <row r="370" spans="1:5" ht="12.75">
      <c r="A370" s="58"/>
      <c r="B370" s="64"/>
      <c r="C370" s="49"/>
      <c r="D370" s="50"/>
      <c r="E370" s="37"/>
    </row>
    <row r="371" spans="1:5" ht="12.75">
      <c r="A371" s="58"/>
      <c r="B371" s="64"/>
      <c r="C371" s="49"/>
      <c r="D371" s="50"/>
      <c r="E371" s="37"/>
    </row>
    <row r="372" spans="1:5" ht="25.5">
      <c r="A372" s="34" t="s">
        <v>250</v>
      </c>
      <c r="B372" s="114" t="s">
        <v>261</v>
      </c>
      <c r="C372" s="50"/>
      <c r="D372" s="50"/>
      <c r="E372" s="37"/>
    </row>
    <row r="373" spans="2:5" ht="12.75">
      <c r="B373" s="52"/>
      <c r="C373" s="52"/>
      <c r="D373" s="52"/>
      <c r="E373" s="52"/>
    </row>
    <row r="374" spans="1:5" ht="12.75">
      <c r="A374" s="47" t="s">
        <v>53</v>
      </c>
      <c r="B374" s="53" t="s">
        <v>211</v>
      </c>
      <c r="C374" s="50"/>
      <c r="D374" s="50"/>
      <c r="E374" s="51"/>
    </row>
    <row r="375" spans="1:5" ht="12.75">
      <c r="A375" s="47"/>
      <c r="B375" s="53" t="s">
        <v>212</v>
      </c>
      <c r="C375" s="50"/>
      <c r="D375" s="50"/>
      <c r="E375" s="51"/>
    </row>
    <row r="376" spans="1:5" ht="12.75">
      <c r="A376" s="47"/>
      <c r="B376" s="53" t="s">
        <v>273</v>
      </c>
      <c r="C376" s="50"/>
      <c r="D376" s="50"/>
      <c r="E376" s="51"/>
    </row>
    <row r="377" spans="1:5" ht="12.75">
      <c r="A377" s="47"/>
      <c r="B377" s="53" t="s">
        <v>213</v>
      </c>
      <c r="C377" s="50"/>
      <c r="D377" s="50"/>
      <c r="E377" s="51"/>
    </row>
    <row r="378" spans="1:5" ht="12.75">
      <c r="A378" s="47"/>
      <c r="B378" s="53" t="s">
        <v>214</v>
      </c>
      <c r="C378" s="50"/>
      <c r="D378" s="50"/>
      <c r="E378" s="51"/>
    </row>
    <row r="379" spans="1:5" ht="12.75">
      <c r="A379" s="47"/>
      <c r="B379" s="53" t="s">
        <v>215</v>
      </c>
      <c r="C379" s="50"/>
      <c r="D379" s="50"/>
      <c r="E379" s="51"/>
    </row>
    <row r="380" spans="1:5" ht="12.75">
      <c r="A380" s="47"/>
      <c r="B380" s="53" t="s">
        <v>216</v>
      </c>
      <c r="C380" s="50"/>
      <c r="D380" s="50"/>
      <c r="E380" s="51"/>
    </row>
    <row r="381" spans="1:5" ht="12.75">
      <c r="A381" s="47"/>
      <c r="B381" s="56" t="s">
        <v>114</v>
      </c>
      <c r="C381" s="50">
        <v>10</v>
      </c>
      <c r="D381" s="68"/>
      <c r="E381" s="51" t="str">
        <f>IF(OR(ISBLANK(C381),ISBLANK(D381))," ",C381*D381)</f>
        <v> </v>
      </c>
    </row>
    <row r="382" spans="1:5" ht="12.75">
      <c r="A382" s="60"/>
      <c r="B382" s="64"/>
      <c r="C382" s="49"/>
      <c r="D382" s="50"/>
      <c r="E382" s="51"/>
    </row>
    <row r="383" spans="1:5" ht="12.75">
      <c r="A383" s="60" t="s">
        <v>59</v>
      </c>
      <c r="B383" s="64" t="s">
        <v>217</v>
      </c>
      <c r="C383" s="49"/>
      <c r="D383" s="50"/>
      <c r="E383" s="51"/>
    </row>
    <row r="384" spans="1:5" ht="12.75">
      <c r="A384" s="60"/>
      <c r="B384" s="71" t="s">
        <v>114</v>
      </c>
      <c r="C384" s="50">
        <v>10</v>
      </c>
      <c r="D384" s="68"/>
      <c r="E384" s="51" t="str">
        <f>IF(OR(ISBLANK(C384),ISBLANK(D384))," ",C384*D384)</f>
        <v> </v>
      </c>
    </row>
    <row r="385" spans="1:5" ht="12.75">
      <c r="A385" s="60"/>
      <c r="B385" s="64"/>
      <c r="C385" s="49"/>
      <c r="D385" s="50"/>
      <c r="E385" s="51"/>
    </row>
    <row r="386" spans="1:5" ht="12.75">
      <c r="A386" s="60" t="s">
        <v>64</v>
      </c>
      <c r="B386" s="64" t="s">
        <v>218</v>
      </c>
      <c r="C386" s="49"/>
      <c r="D386" s="50"/>
      <c r="E386" s="51"/>
    </row>
    <row r="387" spans="1:5" ht="12.75">
      <c r="A387" s="60"/>
      <c r="B387" s="71" t="s">
        <v>219</v>
      </c>
      <c r="C387" s="50">
        <v>60</v>
      </c>
      <c r="D387" s="68"/>
      <c r="E387" s="51" t="str">
        <f>IF(OR(ISBLANK(C387),ISBLANK(D387))," ",C387*D387)</f>
        <v> </v>
      </c>
    </row>
    <row r="388" spans="1:5" ht="12.75">
      <c r="A388" s="60"/>
      <c r="B388" s="64"/>
      <c r="C388" s="49"/>
      <c r="D388" s="50"/>
      <c r="E388" s="51"/>
    </row>
    <row r="389" spans="1:5" ht="12.75">
      <c r="A389" s="60" t="s">
        <v>68</v>
      </c>
      <c r="B389" s="64" t="s">
        <v>220</v>
      </c>
      <c r="C389" s="49"/>
      <c r="D389" s="50"/>
      <c r="E389" s="37"/>
    </row>
    <row r="390" spans="1:5" ht="12.75">
      <c r="A390" s="60"/>
      <c r="B390" s="71" t="s">
        <v>114</v>
      </c>
      <c r="C390" s="50">
        <v>30</v>
      </c>
      <c r="D390" s="68"/>
      <c r="E390" s="51" t="str">
        <f>IF(OR(ISBLANK(C390),ISBLANK(D390))," ",C390*D390)</f>
        <v> </v>
      </c>
    </row>
    <row r="391" spans="1:5" ht="12.75">
      <c r="A391" s="60"/>
      <c r="B391" s="64"/>
      <c r="C391" s="49"/>
      <c r="D391" s="50"/>
      <c r="E391" s="37"/>
    </row>
    <row r="392" spans="1:5" ht="12.75">
      <c r="A392" s="60" t="s">
        <v>70</v>
      </c>
      <c r="B392" s="64" t="s">
        <v>221</v>
      </c>
      <c r="C392" s="49"/>
      <c r="D392" s="50"/>
      <c r="E392" s="37"/>
    </row>
    <row r="393" spans="1:5" ht="12.75">
      <c r="A393" s="60"/>
      <c r="B393" s="71" t="s">
        <v>114</v>
      </c>
      <c r="C393" s="50">
        <v>10</v>
      </c>
      <c r="D393" s="68"/>
      <c r="E393" s="51" t="str">
        <f>IF(OR(ISBLANK(C393),ISBLANK(D393))," ",C393*D393)</f>
        <v> </v>
      </c>
    </row>
    <row r="394" spans="1:5" ht="12.75">
      <c r="A394" s="58"/>
      <c r="B394" s="64"/>
      <c r="C394" s="49"/>
      <c r="D394" s="50"/>
      <c r="E394" s="37"/>
    </row>
    <row r="395" spans="1:5" ht="12.75">
      <c r="A395" s="60" t="s">
        <v>74</v>
      </c>
      <c r="B395" s="64" t="s">
        <v>222</v>
      </c>
      <c r="C395" s="49"/>
      <c r="D395" s="50"/>
      <c r="E395" s="37"/>
    </row>
    <row r="396" spans="1:5" ht="12.75">
      <c r="A396" s="60"/>
      <c r="B396" s="71" t="s">
        <v>116</v>
      </c>
      <c r="C396" s="50">
        <v>450</v>
      </c>
      <c r="D396" s="68"/>
      <c r="E396" s="51" t="str">
        <f>IF(OR(ISBLANK(C396),ISBLANK(D396))," ",C396*D396)</f>
        <v> </v>
      </c>
    </row>
    <row r="397" spans="1:5" ht="12.75">
      <c r="A397" s="60"/>
      <c r="B397" s="64"/>
      <c r="C397" s="49"/>
      <c r="D397" s="50"/>
      <c r="E397" s="37"/>
    </row>
    <row r="398" spans="1:5" ht="12.75">
      <c r="A398" s="47" t="s">
        <v>77</v>
      </c>
      <c r="B398" s="53" t="s">
        <v>223</v>
      </c>
      <c r="C398" s="50"/>
      <c r="D398" s="50"/>
      <c r="E398" s="37"/>
    </row>
    <row r="399" spans="1:5" ht="12.75">
      <c r="A399" s="47"/>
      <c r="B399" s="56" t="s">
        <v>224</v>
      </c>
      <c r="C399" s="50">
        <v>1</v>
      </c>
      <c r="D399" s="68"/>
      <c r="E399" s="51" t="str">
        <f>IF(OR(ISBLANK(C399),ISBLANK(D399))," ",C399*D399)</f>
        <v> </v>
      </c>
    </row>
    <row r="400" spans="1:5" ht="12.75">
      <c r="A400" s="106"/>
      <c r="B400" s="107"/>
      <c r="C400" s="80"/>
      <c r="D400" s="80"/>
      <c r="E400" s="82"/>
    </row>
    <row r="401" spans="1:5" ht="12.75">
      <c r="A401" s="60"/>
      <c r="B401" s="71"/>
      <c r="C401" s="50"/>
      <c r="D401" s="50"/>
      <c r="E401" s="37"/>
    </row>
    <row r="402" spans="1:5" ht="25.5">
      <c r="A402" s="58"/>
      <c r="B402" s="108" t="s">
        <v>225</v>
      </c>
      <c r="C402" s="49"/>
      <c r="D402" s="50"/>
      <c r="E402" s="55">
        <f>SUM(E374:E400)</f>
        <v>0</v>
      </c>
    </row>
  </sheetData>
  <sheetProtection sheet="1"/>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IJS - E9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Mitja Lasič</dc:creator>
  <cp:keywords/>
  <dc:description/>
  <cp:lastModifiedBy>Mitja Lasič</cp:lastModifiedBy>
  <dcterms:created xsi:type="dcterms:W3CDTF">2011-03-31T09:19:20Z</dcterms:created>
  <dcterms:modified xsi:type="dcterms:W3CDTF">2011-04-20T14:01:02Z</dcterms:modified>
  <cp:category/>
  <cp:version/>
  <cp:contentType/>
  <cp:contentStatus/>
</cp:coreProperties>
</file>