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945" windowWidth="13230" windowHeight="12855" activeTab="0"/>
  </bookViews>
  <sheets>
    <sheet name="rekapitulacija" sheetId="1" r:id="rId1"/>
    <sheet name="A+B GRADB OBRTN." sheetId="2" r:id="rId2"/>
    <sheet name="C ELEKTRO INST" sheetId="3" r:id="rId3"/>
    <sheet name="D_STROJNE_INST" sheetId="4" r:id="rId4"/>
    <sheet name="E_RUŠITEV" sheetId="5" r:id="rId5"/>
  </sheets>
  <definedNames>
    <definedName name="_xlnm.Print_Area" localSheetId="1">'A+B GRADB OBRTN.'!$A$1:$F$515</definedName>
    <definedName name="_xlnm.Print_Area" localSheetId="2">'C ELEKTRO INST'!$A$1:$F$280</definedName>
    <definedName name="_xlnm.Print_Area" localSheetId="3">'D_STROJNE_INST'!$A$1:$F$513</definedName>
    <definedName name="_xlnm.Print_Area" localSheetId="4">'E_RUŠITEV'!$A$1:$F$140</definedName>
    <definedName name="_xlnm.Print_Area" localSheetId="0">'rekapitulacija'!$A$3:$E$44</definedName>
    <definedName name="_xlnm.Print_Titles" localSheetId="1">'A+B GRADB OBRTN.'!$3:$4</definedName>
    <definedName name="_xlnm.Print_Titles" localSheetId="0">'rekapitulacija'!$3:$3</definedName>
  </definedNames>
  <calcPr fullCalcOnLoad="1"/>
</workbook>
</file>

<file path=xl/sharedStrings.xml><?xml version="1.0" encoding="utf-8"?>
<sst xmlns="http://schemas.openxmlformats.org/spreadsheetml/2006/main" count="1663" uniqueCount="906">
  <si>
    <t>Toplotna parazaporno izolacija razvoda hladnega medija iz sintetičnega kavčuka z zaprto celično strukturo s cevno izolacijo 19mm za cevi v tlaku, zidnih utorih in nadometno (ustreza Armaflex AC), oz. debeline po DIN, z vsem pripadajočim materialom (TSG-1-004:2010 - Učinkovita raba energije),  za dimenzije:</t>
  </si>
  <si>
    <t>Toplotna parazaporno izolacija razvoda hladnega medija iz sintetičnega kavčuka z zaprto celično strukturo s cevno izolacijo 40mm za cevi na strehi objekta zaščiteno z Aluminijem (ustreza Armaflex AC), oz. debeline po DIN, z vsem pripadajočim materialom (TSG-1-004:2010 - Učinkovita raba energije),  za dimenzije:</t>
  </si>
  <si>
    <t>Toplotna izolacija za črne navojne brezšivne cevi v tlaku, nad visečim stropom, v zidnih utorih firme Armacell, tip TUBOLIT SG, debeline po (TSG-1-004:2010 - Učinkovita raba energije) min 1/2 notranjega premera cevi (min10mm za DN15 cevi), z vsem pripadajočim materialom,  za dimenzije:</t>
  </si>
  <si>
    <t>Obtočna črpalka za grelnik klimata ogrevanje, kompletno s povezovalnim in tesnilnim materialom  GRUNDFOS  tip.</t>
  </si>
  <si>
    <t>UPS 32-30 F</t>
  </si>
  <si>
    <t>Qopt = 4,5m3/h</t>
  </si>
  <si>
    <t>Hopt = 1 m</t>
  </si>
  <si>
    <t>P = 85 W</t>
  </si>
  <si>
    <t>U = 230V/50Hz</t>
  </si>
  <si>
    <t xml:space="preserve">UPS 15-40 130  </t>
  </si>
  <si>
    <t>Qopt = 0,288m3/h</t>
  </si>
  <si>
    <t>P = 22 W</t>
  </si>
  <si>
    <t>Črpalka za konvektorsko ogrevanje, kompletno s povezovalnim in tesnilnim materialom, ter kontraprirobnicama  GRUNDFOS  tip.</t>
  </si>
  <si>
    <t>ALPHA 2 32-60-180</t>
  </si>
  <si>
    <t>Qopt = 3,6m3/h</t>
  </si>
  <si>
    <t>P = 45 W</t>
  </si>
  <si>
    <t>Črpalka za klimata, kompletno s povezovalnim in tesnilnim materialom, ter kontraprirobnicama  GRUNDFOS  tip.</t>
  </si>
  <si>
    <t>ALPHA 2 32-30 180</t>
  </si>
  <si>
    <t>Hopt = 2 m</t>
  </si>
  <si>
    <t>P = 90 W</t>
  </si>
  <si>
    <t>Protipovratni ventil skupaj s tesnilnim in prehodnim materialom, velikosti:</t>
  </si>
  <si>
    <t>DN 50</t>
  </si>
  <si>
    <t>DN 32</t>
  </si>
  <si>
    <t>Kroglični medeninasti navojni/prirobnični ventili za ogrevalno-hladilno vodo do 95°C in tlak NP6</t>
  </si>
  <si>
    <t>DN 25</t>
  </si>
  <si>
    <t>DN 20</t>
  </si>
  <si>
    <t>DN 40</t>
  </si>
  <si>
    <t>Zaprta ekspanzijska posoda za centralno pohlajevanje, proizvajalca ZILMET predtlak zraka v posodi 1 – 1,5bar, kompletno z vsemi potrebnimi priključki in varnostnim ventilom</t>
  </si>
  <si>
    <t>Ekspanzijska posoda.</t>
  </si>
  <si>
    <t>tip ZILMET cal pro 50L, ali enakovredno</t>
  </si>
  <si>
    <t>C.</t>
  </si>
  <si>
    <t>1.1</t>
  </si>
  <si>
    <t>KOMPRIMIRAN ZRAK</t>
  </si>
  <si>
    <t>TEHNIČNI PLINI</t>
  </si>
  <si>
    <t>PREZRAČEVANJE SKUPAJ</t>
  </si>
  <si>
    <r>
      <t xml:space="preserve">Izdelava in montaža prezračevalnih kanalov za dovod in odvod zraka. Kanal se izdela z ustreznimi tesnostnimi zahtevami po EN1507 in tlačno stopnjo po veljavnih standardih, iz </t>
    </r>
    <r>
      <rPr>
        <b/>
        <sz val="9"/>
        <rFont val="Arial"/>
        <family val="2"/>
      </rPr>
      <t>pocinkane pločevine</t>
    </r>
    <r>
      <rPr>
        <sz val="9"/>
        <rFont val="Arial"/>
        <family val="2"/>
      </rPr>
      <t xml:space="preserve"> debeline  glede na dimenzije kanala po DIN 24190, z vzdolžnimi zgibi, prirobničnimi spoji, vključno s koleni, odcepi in prehodnimi kosi, obešali ter spojnim in tesnilnim materialom.</t>
    </r>
  </si>
  <si>
    <r>
      <t xml:space="preserve">Izdelava in montaža prezračevalnih kanalov za dovod in odvod zraka. Kanal se izdela z ustreznimi tesnostnimi zahtevami po EN1507 in tlačno stopnjo po veljavnih standardih, iz </t>
    </r>
    <r>
      <rPr>
        <b/>
        <sz val="9"/>
        <rFont val="Arial"/>
        <family val="2"/>
      </rPr>
      <t>kislinsko odporne, električno prevodne</t>
    </r>
    <r>
      <rPr>
        <sz val="9"/>
        <rFont val="Arial"/>
        <family val="2"/>
      </rPr>
      <t xml:space="preserve"> pločevine debeline glede na dimenzije kanala po DIN 24190, z vzdolžnimi zgibi, prirobničnimi spoji, vključno s koleni, odcepi in prehodnimi kosi, obešali ter spojnim in tesnilnim materialom.</t>
    </r>
  </si>
  <si>
    <r>
      <t>m</t>
    </r>
    <r>
      <rPr>
        <vertAlign val="superscript"/>
        <sz val="9"/>
        <rFont val="Arial"/>
        <family val="2"/>
      </rPr>
      <t>2</t>
    </r>
    <r>
      <rPr>
        <sz val="9"/>
        <rFont val="Arial"/>
        <family val="2"/>
      </rPr>
      <t xml:space="preserve"> </t>
    </r>
  </si>
  <si>
    <r>
      <t xml:space="preserve">Tip:              </t>
    </r>
    <r>
      <rPr>
        <b/>
        <sz val="9"/>
        <rFont val="Arial"/>
        <family val="2"/>
      </rPr>
      <t>SKY STAR SK44</t>
    </r>
  </si>
  <si>
    <r>
      <t xml:space="preserve">-          </t>
    </r>
    <r>
      <rPr>
        <sz val="9"/>
        <rFont val="Arial"/>
        <family val="2"/>
      </rPr>
      <t>priključna napetost:    90W/230 V, 50Hz</t>
    </r>
  </si>
  <si>
    <r>
      <t xml:space="preserve">-          </t>
    </r>
    <r>
      <rPr>
        <sz val="9"/>
        <rFont val="Arial"/>
        <family val="2"/>
      </rPr>
      <t>temp. ogrevalne vode:              55/45°C</t>
    </r>
  </si>
  <si>
    <r>
      <t xml:space="preserve">-          </t>
    </r>
    <r>
      <rPr>
        <sz val="9"/>
        <rFont val="Arial"/>
        <family val="2"/>
      </rPr>
      <t>temp. hladilne vode:              7/14°C</t>
    </r>
  </si>
  <si>
    <r>
      <t xml:space="preserve">-          </t>
    </r>
    <r>
      <rPr>
        <sz val="9"/>
        <rFont val="Arial"/>
        <family val="2"/>
      </rPr>
      <t>regulacija moči:                      3 st.</t>
    </r>
  </si>
  <si>
    <r>
      <t xml:space="preserve">-          </t>
    </r>
    <r>
      <rPr>
        <sz val="9"/>
        <rFont val="Arial"/>
        <family val="2"/>
      </rPr>
      <t>ogrevalna moč:                   3428W</t>
    </r>
  </si>
  <si>
    <r>
      <t xml:space="preserve">-          </t>
    </r>
    <r>
      <rPr>
        <sz val="9"/>
        <rFont val="Arial"/>
        <family val="2"/>
      </rPr>
      <t>hladilna moč:                       5033W</t>
    </r>
  </si>
  <si>
    <r>
      <t xml:space="preserve">-          </t>
    </r>
    <r>
      <rPr>
        <sz val="9"/>
        <rFont val="Arial"/>
        <family val="2"/>
      </rPr>
      <t>Pritrdilnim elementom</t>
    </r>
  </si>
  <si>
    <r>
      <t xml:space="preserve">-          </t>
    </r>
    <r>
      <rPr>
        <sz val="9"/>
        <rFont val="Arial"/>
        <family val="2"/>
      </rPr>
      <t>Tripotni ON-OFF ventil s pogonom</t>
    </r>
  </si>
  <si>
    <r>
      <t xml:space="preserve">-          </t>
    </r>
    <r>
      <rPr>
        <sz val="9"/>
        <rFont val="Arial"/>
        <family val="2"/>
      </rPr>
      <t>Ožičenjem</t>
    </r>
  </si>
  <si>
    <r>
      <t xml:space="preserve">Tip:              </t>
    </r>
    <r>
      <rPr>
        <b/>
        <sz val="9"/>
        <rFont val="Arial"/>
        <family val="2"/>
      </rPr>
      <t>SKY STAR SK34</t>
    </r>
  </si>
  <si>
    <r>
      <t xml:space="preserve">-          </t>
    </r>
    <r>
      <rPr>
        <sz val="9"/>
        <rFont val="Arial"/>
        <family val="2"/>
      </rPr>
      <t>ogrevalna moč:                   1756W</t>
    </r>
  </si>
  <si>
    <r>
      <t xml:space="preserve">-          </t>
    </r>
    <r>
      <rPr>
        <sz val="9"/>
        <rFont val="Arial"/>
        <family val="2"/>
      </rPr>
      <t>hladilna moč:                       3025W</t>
    </r>
  </si>
  <si>
    <r>
      <t>m</t>
    </r>
    <r>
      <rPr>
        <vertAlign val="superscript"/>
        <sz val="9"/>
        <rFont val="Arial"/>
        <family val="2"/>
      </rPr>
      <t>2</t>
    </r>
  </si>
  <si>
    <r>
      <t xml:space="preserve">Odtok </t>
    </r>
    <r>
      <rPr>
        <sz val="9"/>
        <rFont val="Symbol"/>
        <family val="1"/>
      </rPr>
      <t>Æ</t>
    </r>
    <r>
      <rPr>
        <sz val="9"/>
        <rFont val="Arial"/>
        <family val="2"/>
      </rPr>
      <t xml:space="preserve"> 50 mm in priključek tople in hladne vode DN15 za pomivalno korito</t>
    </r>
  </si>
  <si>
    <r>
      <t>f</t>
    </r>
    <r>
      <rPr>
        <sz val="9"/>
        <rFont val="Arial"/>
        <family val="2"/>
      </rPr>
      <t>16x2</t>
    </r>
  </si>
  <si>
    <r>
      <t>f20</t>
    </r>
    <r>
      <rPr>
        <sz val="9"/>
        <rFont val="Arial"/>
        <family val="2"/>
      </rPr>
      <t>x2,25</t>
    </r>
  </si>
  <si>
    <r>
      <t>f</t>
    </r>
    <r>
      <rPr>
        <sz val="9"/>
        <rFont val="Arial"/>
        <family val="2"/>
      </rPr>
      <t>25x2,5</t>
    </r>
  </si>
  <si>
    <r>
      <t>f</t>
    </r>
    <r>
      <rPr>
        <sz val="9"/>
        <rFont val="Arial"/>
        <family val="2"/>
      </rPr>
      <t>32x3</t>
    </r>
  </si>
  <si>
    <r>
      <t>Æ</t>
    </r>
    <r>
      <rPr>
        <sz val="9"/>
        <rFont val="Arial"/>
        <family val="2"/>
      </rPr>
      <t xml:space="preserve"> 30</t>
    </r>
  </si>
  <si>
    <r>
      <t>Æ</t>
    </r>
    <r>
      <rPr>
        <sz val="9"/>
        <rFont val="Arial"/>
        <family val="2"/>
      </rPr>
      <t xml:space="preserve"> 50</t>
    </r>
  </si>
  <si>
    <r>
      <t>Æ</t>
    </r>
    <r>
      <rPr>
        <sz val="9"/>
        <rFont val="Arial"/>
        <family val="2"/>
      </rPr>
      <t xml:space="preserve"> 110</t>
    </r>
  </si>
  <si>
    <t>2.2.</t>
  </si>
  <si>
    <t>2.1.</t>
  </si>
  <si>
    <t>1.2</t>
  </si>
  <si>
    <t>1.3</t>
  </si>
  <si>
    <t>1.4</t>
  </si>
  <si>
    <t>1.5</t>
  </si>
  <si>
    <t>1.6</t>
  </si>
  <si>
    <t>1.7</t>
  </si>
  <si>
    <t>1.8</t>
  </si>
  <si>
    <t>1.9</t>
  </si>
  <si>
    <t>2.3</t>
  </si>
  <si>
    <t>2.4</t>
  </si>
  <si>
    <t>2.5</t>
  </si>
  <si>
    <t>2.6</t>
  </si>
  <si>
    <t>2.7</t>
  </si>
  <si>
    <t>2.8</t>
  </si>
  <si>
    <t>2.9</t>
  </si>
  <si>
    <t>2.17</t>
  </si>
  <si>
    <t>2.18</t>
  </si>
  <si>
    <t>2.19</t>
  </si>
  <si>
    <t>2.20</t>
  </si>
  <si>
    <t>2.21</t>
  </si>
  <si>
    <t>2.22</t>
  </si>
  <si>
    <t>2.23</t>
  </si>
  <si>
    <t>2.24</t>
  </si>
  <si>
    <t>2.25</t>
  </si>
  <si>
    <t>KONVEKTORSKO OGREVANJE in POHLAJEVANJE SKUPAJ:</t>
  </si>
  <si>
    <t>3.1</t>
  </si>
  <si>
    <t>3.2</t>
  </si>
  <si>
    <t>3.3</t>
  </si>
  <si>
    <t>3.4</t>
  </si>
  <si>
    <t>3.5</t>
  </si>
  <si>
    <t>3.6</t>
  </si>
  <si>
    <t>3.7</t>
  </si>
  <si>
    <t>3.8</t>
  </si>
  <si>
    <t>3.9</t>
  </si>
  <si>
    <t>3.19</t>
  </si>
  <si>
    <t>VODOVOD SKUPAJ:</t>
  </si>
  <si>
    <t>PLINOVOD - zemeljski plin SKUPAJ:</t>
  </si>
  <si>
    <t>4.1</t>
  </si>
  <si>
    <t>4.2</t>
  </si>
  <si>
    <t>4.3</t>
  </si>
  <si>
    <t>4.4</t>
  </si>
  <si>
    <t>4.5</t>
  </si>
  <si>
    <t>4.6</t>
  </si>
  <si>
    <t>4.7</t>
  </si>
  <si>
    <t>4.8</t>
  </si>
  <si>
    <t>4.9</t>
  </si>
  <si>
    <t>4.12</t>
  </si>
  <si>
    <t>5.1</t>
  </si>
  <si>
    <t>5.2</t>
  </si>
  <si>
    <t>5.3</t>
  </si>
  <si>
    <t>5.4</t>
  </si>
  <si>
    <t>5.5</t>
  </si>
  <si>
    <t>5.6</t>
  </si>
  <si>
    <t>5.7</t>
  </si>
  <si>
    <t>5.8</t>
  </si>
  <si>
    <t>5.9</t>
  </si>
  <si>
    <t>5.10</t>
  </si>
  <si>
    <t>5.11</t>
  </si>
  <si>
    <t>5.12</t>
  </si>
  <si>
    <t>KOMPRIMIRAN ZRAK  SKUPAJ:</t>
  </si>
  <si>
    <t>6.1</t>
  </si>
  <si>
    <t>6.2</t>
  </si>
  <si>
    <t>6.3</t>
  </si>
  <si>
    <t>6.4</t>
  </si>
  <si>
    <t>6.5</t>
  </si>
  <si>
    <t>6.6</t>
  </si>
  <si>
    <t>6.7</t>
  </si>
  <si>
    <t>6.8</t>
  </si>
  <si>
    <t>6.9</t>
  </si>
  <si>
    <t>6.10</t>
  </si>
  <si>
    <t>6.11</t>
  </si>
  <si>
    <t>6.12</t>
  </si>
  <si>
    <t>6.13</t>
  </si>
  <si>
    <t>TEHNIČNI PLINI SKUPAJ:</t>
  </si>
  <si>
    <t>STROJNOINSTALACIJSKA DELA SKUPAJ:</t>
  </si>
  <si>
    <t>VODOVOD</t>
  </si>
  <si>
    <t>KONVEKTORSKO OGREVANJE IN POHLAJEVANJE</t>
  </si>
  <si>
    <t>PREZRAČEVANJE</t>
  </si>
  <si>
    <t>SKUPAJ A+B+C+D+E</t>
  </si>
  <si>
    <t xml:space="preserve">Dobava in montaža Inox telefonske omarice RTO PA-1 v fasado objekta z ustrezno opremo                                                                                                                </t>
  </si>
  <si>
    <t>47</t>
  </si>
  <si>
    <t xml:space="preserve">Dobava in montaža komunikacijske omare dim. 2000x600x600mm (19" omara 42U) z omrežno opremo z večportnimi optičnimi in klasičnimi delilniki oz. PATCH paneli (ločena optika od zaključevanja bakrenih vodnikov), in sicer 19" urejevalnik kablov 4kos (1U),   19" razdelilec 8x230V z rdečimi vtičnicami in 10A varovalko 4kos (1U),  19" polica 400mm z nosilnostjo do 12kg 1kos (2U),   19" fiber + delilnik za 24 ST/FC spojnikov 1kos (1U),  19" zaključni panel 24xRJ45 kat. 6+ za UTP kabel 5kos (1U),  19" ISDN/telefonski zaključni panel 50xRJ45 1kos (1U), stikalo 48 portno 10/100 3kos                                                                                                         </t>
  </si>
  <si>
    <t>48</t>
  </si>
  <si>
    <t xml:space="preserve">Dobava in montaža vijačne letvice 5x 10x2 s spajanjem na letvico, ranžiranje kabla z vijačenjem in izdelovanjem forme                                                                                                                </t>
  </si>
  <si>
    <t>49</t>
  </si>
  <si>
    <t xml:space="preserve">Izdelava priklopov terminalskih in telefonskih vodnikov na komunikacijsko vozlišče                                                                                                                       </t>
  </si>
  <si>
    <t>50</t>
  </si>
  <si>
    <t xml:space="preserve">Dobava in montaža dvojne oklopljene telekomunikacijske vtičnice RJ-45 cat.6. p/o                                                                                                                           </t>
  </si>
  <si>
    <t>51</t>
  </si>
  <si>
    <t>Preverjanje povezav terminalskih in telefonskih vodnikov na komunikacijsko vozlišče</t>
  </si>
  <si>
    <t>52</t>
  </si>
  <si>
    <t xml:space="preserve">Dobava in montaža adresebilnega optično/termičnega javljalnika dima Firex X-O/TL z do 125 adres, s podnožjem javljalnika B-2/B-4                           </t>
  </si>
  <si>
    <t>53</t>
  </si>
  <si>
    <t xml:space="preserve">Dobava in montaža ročnega adresebilnega javljalnika X-MCPA FLAP z LED signalizacijo alarma in pokrovčkom                                            </t>
  </si>
  <si>
    <t>54</t>
  </si>
  <si>
    <t xml:space="preserve">Preverjanje povezav alarmnih vodnikov ter priklop na alarmno centralo z ustreznimi nastavitvam in preizkušanjem delovanja sistema                                </t>
  </si>
  <si>
    <t>55</t>
  </si>
  <si>
    <t xml:space="preserve">Dobava in montaža vgradne svetilke 4x14W  s paraboličnim rastrom, vključno s TL5 štirimi sijalkami moči 14W, s pritrdilnim in montažnim priborom - po izboru arhitekta in investitorja                                                                                                                                            </t>
  </si>
  <si>
    <t>56</t>
  </si>
  <si>
    <t xml:space="preserve">Dobava in montaža vgradne svetilke (downlighter) 2x18W  vključno s PL-C/2P sijalkama moči 18W, s pritrdilnim in montažnim priborom - po izboru arhitekta in investitorja                                                                                                                    </t>
  </si>
  <si>
    <t>57</t>
  </si>
  <si>
    <t>Dobava in montaža jeklene brezšivne črne cevi po DIN (DVGW TRGI 1986/96-G600), skupaj s fazonskimi po DIN3387 kosi, loki, varilnim, tesnilnim in pritrdilnim materialom.</t>
  </si>
  <si>
    <t>DN 20 (26,9 x 2,65)</t>
  </si>
  <si>
    <t>DN 15 (21,3 x 2,65)</t>
  </si>
  <si>
    <t>Krogelna pipa:</t>
  </si>
  <si>
    <t>Krogelna pipa z navojnima priključkoma,  tlačne  stopnje NP 16, standardne dolžine, atestirana za zemeljski ali UNP plin, z ročko za posluževanje, skupaj s tesnilnim materialom.</t>
  </si>
  <si>
    <t>DN 15</t>
  </si>
  <si>
    <t xml:space="preserve">kos </t>
  </si>
  <si>
    <t>Termično varovalo:</t>
  </si>
  <si>
    <t>Termično varovalo, z navojnima priključkoma, NP 4, preizkušeno po DVGW-VP-301, skupaj s tesnilnim materialom.</t>
  </si>
  <si>
    <t>Dobava in montaža zaščitne cevi pri preboju skozi zid, zaščitena pred korozijo in zatesnjena s trajno elastičnim materialom, izdelana po priloženi skici.</t>
  </si>
  <si>
    <t>Dobava in montaža cevnih podpor, objemk, profilov in pritrdilnega materiala.</t>
  </si>
  <si>
    <t>Zaščitno minimiziranje konzol, cevovodov in obešal po predhodnem čiščenju in tlačnem preizkusu.</t>
  </si>
  <si>
    <t>Barvanje vidnega dela plinovoda, držal, vratc, omar ter ostalih vidnih delov instalacije z zaščitno rumeno barvo.</t>
  </si>
  <si>
    <t>Preizkus cevovoda, armatur in spojev na trdnost s komprimiranim zrakom ali drugim inertnim plinom tlaka 1 bar - obremenilni preizkus.</t>
  </si>
  <si>
    <t>Preizkus cevovoda, armatur in spojev na tesnost s komprimiranim zrakom ali drugim inertnim plinom tlaka 110 mbar po predhodnem premazu z milnico.</t>
  </si>
  <si>
    <t>Nastavitev trošil na nazivno obremenitev in preizkus delovanja dimovodne napeljave.</t>
  </si>
  <si>
    <t>Transportni in ostali splošni stroški.</t>
  </si>
  <si>
    <t>Pripravljalna dela, zarisovanje, regulacija, pridobitev A-testa in zaključna dela.</t>
  </si>
  <si>
    <t>Krogelna pipa z navojnima priključkoma,  tlačne  stopnje NP 16, standardne dolžine, atestirana za komprimiran zrak, z ročko za posluževanje, skupaj s tesnilnim materialom.</t>
  </si>
  <si>
    <t xml:space="preserve">Hitre spojke </t>
  </si>
  <si>
    <t>atestirana za komprimiran zrak, skupaj s tesnilnim materialom.</t>
  </si>
  <si>
    <t>Izdelava izvrtin za cev fi 50  v armirano betonski steni debeline 20cm za vodenje predvidenih instalacij na predvidenih mestih med spuščenim stropom in stropno ab ploščo - glej načrt</t>
  </si>
  <si>
    <t>Barvanje vidnega dela napeljave držal, vratc, omar ter ostalih vidnih delov instalacije z zaščitno rumeno barvo.</t>
  </si>
  <si>
    <t>Preizkus cevovoda, armatur in spojev na trdnost s komprimiranim zrakom ali drugim inertnim plinom po veljvanih predpisih - obremenilni preizkus.</t>
  </si>
  <si>
    <t>Preizkus cevovoda, armatur in spojev na tesnost s komprimiranim zrakom ali drugim inertnim plinom po veljavnih predpisih.</t>
  </si>
  <si>
    <t>ARGON, KISIK IN HELIJ</t>
  </si>
  <si>
    <t>Dobava in montaža nerjavne cevi za razvod tehničnih plinov po laboratorijev do posameznih trošil po veljavnih predpisih, kompletno s kosi, loki, varilnim, tesnilnim in pritrdilnim materialom.</t>
  </si>
  <si>
    <t>Krogelna pipa z navojnima priključkoma, standardne dolžine, atestirana za komprimiran zrak, z ročko za posluževanje, skupaj s tesnilnim materialom.</t>
  </si>
  <si>
    <t>atestirana za predviden plin, skupaj s tesnilnim materialom.</t>
  </si>
  <si>
    <t xml:space="preserve">Izdelava električnih in svetlobno-tehničnih meritev z izdelavo merilnih protokolov                                                                                                                       </t>
  </si>
  <si>
    <t>ELEKTROINŠTALACIJSKA DELA SKUPAJ:</t>
  </si>
  <si>
    <t>zunanji komunalni vodi niso predmet tega načrta</t>
  </si>
  <si>
    <t>kabelski vodniki telekomunikacij se okončajao na zidnih omaricah v fasadi</t>
  </si>
  <si>
    <t>upoštevan je dovodni kabel iz TP</t>
  </si>
  <si>
    <t>vsa opisana prestavitvena dela kot tudi demontažna dela si je potrebno ogledati na kraju samem s predstavnikom inevstitorja pred sestavljajnjem predračuna, saj zaradi pomanjkanja podatkov vseh del ni možno točno popisati in ovrednotiti, zato so podani ustrezni opisi in opozorila ter ocena</t>
  </si>
  <si>
    <t>Naprava, dobava in montaža ograje na terasi višine 110 cm iz pravokotnih pohištvenih cevi 50x30x2mm in pokončnimi ploščatimi profili 50x6mm, varjenimi v okvir, pritrjen na priključno pločevino debeline 10mm. Pritrjevanje priključnih pločevin s sidrnimi vijaki v vrh ab medetažne konstrukcije, pritrditev ograjnih panelov na priključno pločevino z INOX nerjavnimi matičnimi vijaki. Protikorozijska zaščita z vročim cinkanjem, finalno lakiranje z barvo s kovinskim prahom v odtenku po RAL lestvici. Izdelava po detajlu.</t>
  </si>
  <si>
    <t>Vgradnja horizontalnih dilatacijskih profilov za keramiko na stiku tlaka obstoječega in novega objekta iz dveh Alu letev in gume (ustreza profil proizvajalca Migua).</t>
  </si>
  <si>
    <t>Naprava, dobava in montaža kovinskih montažnih stopnic za prilagoditev različnih višin tlakov. Izvedejo se iz nosilnih pohištvenih cevi, pohodna površina je rebrasta pločevina.  Stopnice se določi na kraju samem ob izvedbi. Postavka vključuje miniziranje in oplesk nosilnih profilov.</t>
  </si>
  <si>
    <t>Naprava, dobava in montaža enokrilnih suhomontažnih vrat, izdelanih iz parjenega bukovega lesa. Krilo polno, furnirano s parjenim bukovim furnirjem, v krilu je zasteklitev z varnostnim steklom. Podboj je kovinski, miniziran in opleskan. Vratno krilo luženo in lakirano. Vrata opremljena z navadno ključavnico..</t>
  </si>
  <si>
    <t>Naprava, dobava in montaža enokrilnih suhomontažnih vrat, izdelanih iz parjenega bukovega lesa. Krilo polno, furnirano s parjenim bukovim furnirjem. Podboj je kovinski, miniziran in opleskan. Vratno krilo luženo in lakirano. Vrata opremljena z navadno ključavnico..</t>
  </si>
  <si>
    <t>vrata dim. 110/245, ozn. VL1, VL2</t>
  </si>
  <si>
    <t>vrata dim. 80/215, ozn. V3, V4</t>
  </si>
  <si>
    <t>vrata dim. 100/215, ozn. V7, V8, V9, V10</t>
  </si>
  <si>
    <t>dvokrilno okno dim. 200/195, ozn. O1, O2, O3, O4, O7</t>
  </si>
  <si>
    <t>dvokrilno okno dim. 200/165, ozn. O11, O12, O15</t>
  </si>
  <si>
    <t>okno arhiva dim. 100/165, ozn. O8 (Opomba: višino okna prilagoditi obstoječi fasadni zasteklitvi K7)</t>
  </si>
  <si>
    <t>dvokrilno okno + fiksna zasteklitev dim. 280/195, ozn. O5, O6</t>
  </si>
  <si>
    <t>dvokrilno okno + fiksna zasteklitev dim. 280/165, ozn. O13, O14</t>
  </si>
  <si>
    <t>vrata dim. 110/293, ozn. PV2</t>
  </si>
  <si>
    <t>vrata dim. 110/255, ozn. PV4</t>
  </si>
  <si>
    <t>vrata dim. 110/215, ozn. VV</t>
  </si>
  <si>
    <t>Naprava, dobava in montaža enodelnega okna v okvirju iz PVC profilov s prekinjenim toplotnim mostom - večkomorni toplotno izolativni profil. Polnilo : obojestransko trdi pvc z vmesno toplotno izolacijo. Oprema: standardno okovje, zunanje žaluzije na vodilih v fasadi na motorni pogon. Lamele so predvidene širine 75mm, vodila v kombinaciji z distančnim pravokotnim profilom za odmik osi z možnostjo namestitve dodatne TI (XPS) v širini 5cm med škatlo za podometno montažo in okenskim profilom. Okno zastekljeno s plinsko polnjenim izolacijskim steklom K=1,1W/m2K, opremljeno z okovjem za dvoosno odpiranje. Delitev in odpiranje po shemi. Barvano v odtenku po RAL lestvici.</t>
  </si>
  <si>
    <t>Naprava, dobava in montaža zunanjih vrat v okvirju iz PVC profilov s prekinjenim toplotnim mostom - večkomorni toplotno izolativni profil. Polnilo : obojestransko trdi pvc z vmesno toplotno izolacijo. Oprema: standardno okovje, cilindrična ključavnica. Vratno krilo delno zastekljeno s plinsko polnjenim izolacijskim steklom K=1,1W/m2K po shemi. Vrata morajo imeti vsaj 30 minutno požarno odpornost in izolativnost, Ei 30-C4. Barvano v odtenku po RAL lestvici.</t>
  </si>
  <si>
    <t>Naprava, dobava in montaža vhodnih vrat v okvirju iz PVC profilov s prekinjenim toplotnim mostom - večkomorni toplotno izolativni profil. Polnilo : obojestransko trdi pvc z vmesno toplotno izolacijo. Oprema: standardno okovje, cilindrična ključavnica. Barvano v odtenku po RAL lestvici.</t>
  </si>
  <si>
    <t>Naprava, dobava in montaža vrat/stene v okvirju iz PVC profilov s prekinjenim toplotnim mostom - večkomorni toplotno izolativni profil. Polnilo : obojestransko trdi pvc z vmesno toplotno izolacijo. Oprema: standardno okovje, zunanje žaluzije na vodilih v fasadi na motorni pogon. Lamele so predvidene širine 75mm, vodila v kombinaciji z distančnim pravokotnim profilom za odmik osi z možnostjo namestitve dodatne TI (XPS) v širini 5cm med škatlo za podometno montažo in okenskim profilom. Okno zastekljeno s plinsko polnjenim izolacijskim steklom K=1,1W/m2K, opremljeno z okovjem za dvoosno odpiranje. Delitev in odpiranje po shemi. Barvano v odtenku po RAL lestvici.</t>
  </si>
  <si>
    <t xml:space="preserve">balkonska vrata dim. 110/240, ozn. BV9 </t>
  </si>
  <si>
    <t>panoramska stena dim. 190/240, ozn. O10</t>
  </si>
  <si>
    <t>9.0</t>
  </si>
  <si>
    <t>Naprava, dobava in vzidava zunanjih okenskih polic širine 25cm iz naravnega kamna deb. 3 cm. Kamen brušen in poliran.</t>
  </si>
  <si>
    <t>Naprava, dobava in vzidava notranjih okenskih polic širine 14cm iz naravnega kamna deb. 3 cm. Kamen brušen in poliran.</t>
  </si>
  <si>
    <t>Dobava in oblaganje tal z glaziranimi keramičnimi ploščicami na lepilo, z zalivnjem stikov s cementnim mlekom. Kompletno z nizkostensko obrobo. Keramika v sanitarijah</t>
  </si>
  <si>
    <t>Dobava in oblaganje stopnic z nedrsečimi granitogres ploščami s polaganjem na lepilo. Kompletno z zalivanjem stikov s fugirno maso. Obračun po razviti površini.</t>
  </si>
  <si>
    <t xml:space="preserve">Pozidava obstoječih okenskih in vratnih odprtin z opečnimi modularnmi votlaki. Zid debeline do 30cm.  </t>
  </si>
  <si>
    <t>Fini omet ab sten z apneno malto.</t>
  </si>
  <si>
    <t>Oplesk sten s poldisperzijsko barvo s predhodnim kitanjem neravnin.</t>
  </si>
  <si>
    <t>MAVČNI ELEMENTI</t>
  </si>
  <si>
    <t>MAVČNI ELEMENTI SKUPAJ:</t>
  </si>
  <si>
    <t>Stena debeline 12,5cm, obloga 2x dvojne knauf plošče, zunanje vodoodporne.</t>
  </si>
  <si>
    <t xml:space="preserve">Dobava in montaža notranjih pregradnih sten iz mavčnih plošč na pocinkani podkonstrukciji, ojačano za montažo stenskih elementov. Kompletno z vmesno toplotno izolacijo ter bandažiranjem stikov. </t>
  </si>
  <si>
    <t>Stena debeline 20cm, obloga 2x dvojne knauf plošče, zunanje vodoodporne.</t>
  </si>
  <si>
    <t>granitogres na lepilu, odpornem na mraz, fugiranje z zunanjo fugirno maso</t>
  </si>
  <si>
    <t>Naprava, dobava in montaža obrobe vencev na ravni strehi iz alu barvane pločevine deb. 0,55 mm, razvite širine 60cm. Obroba se na eni strani zaključi ob steni obstoječega objekta K7. V postavki je vključena tudi podlaga in TI deb. 10cm po detajlu.</t>
  </si>
  <si>
    <t>Naprava, dobava in montaža obrobe vencev na ravni strehi iz alu barvane pločevine deb. 0,55 mm, razvite širine 110cm po detajlu. V postavki je vključena tudi podlaga in TI deb. 10cm po detajlu.</t>
  </si>
  <si>
    <t xml:space="preserve">Naprava, dobava in montaža stensko strešne obrobe iz alu barvane pločevine deb. 0,55 mm, razvite širine 100cm po detajlu. Obroba ima funkcijo horizontalnega žleba z iztokom v žlebni kotliček (rekonstruirana streha izzidka K1). </t>
  </si>
  <si>
    <t>V postavki je upoštevana tudi fasadna obloga na notranji strani zaključnega venca na ravni strehi, izvedena kot na fasadni strani.</t>
  </si>
  <si>
    <t>cementni estrih v naklonu, armiran, deb, 8cm</t>
  </si>
  <si>
    <t>TI - XPS v naklonu, deb. 28cm v slojih - del</t>
  </si>
  <si>
    <t>TI - XPS v naklonu, deb. 22-28cm v slojih s posebej prirejenimi spodnjimi TI ploščami za izvedbo naklona - del</t>
  </si>
  <si>
    <t>Izdelava tlaka terase po detajlu v sestavi :</t>
  </si>
  <si>
    <t>Dobava in oblaganje tal v območju izvedbe nove rampe s ploščami iz naravnega kamna s polaganjem na lepilo. Kompletno z zalivanjem stikov s fugirno maso. Kamen brušen in poliran.</t>
  </si>
  <si>
    <t>9.01</t>
  </si>
  <si>
    <t>9.02</t>
  </si>
  <si>
    <t>Strojno sekanje dreves nad fi 20 cm, z odstranjevanjem vej, in odvozom vsega materiala na stalno deponijo. Kompletno z odstranitvijo panja.</t>
  </si>
  <si>
    <t>Bitumizirani drobljenec BD 22 debeline 7 cm</t>
  </si>
  <si>
    <t>Bitumenski beton BB 8 v debelini 4 cm</t>
  </si>
  <si>
    <t>Poasfaltiranje zunanjih površin prizidka v sklopu zunanje ureditve - dobava in vgrajevanje finalnega sloja asfalta  v naslednji sestavi:</t>
  </si>
  <si>
    <t>Postavka vključuje tudi pripravo podlage tamponskega sloja z utrditvijo do predpisane zbitosti Ev2=100 Mpa. Min. tamponski sloj znaša 60cm.</t>
  </si>
  <si>
    <t>0.10</t>
  </si>
  <si>
    <t>0.11</t>
  </si>
  <si>
    <t>0.12</t>
  </si>
  <si>
    <t xml:space="preserve">Dvostranski opaž sten za gladek viden beton. </t>
  </si>
  <si>
    <t>STAVBNO POHIŠTVO</t>
  </si>
  <si>
    <t>STAVBNO POHIŠTVO SKUPAJ:</t>
  </si>
  <si>
    <t>KLJUČAVNIČARSKA DELA SKUPAJ:</t>
  </si>
  <si>
    <t>KANALIZACIJA</t>
  </si>
  <si>
    <t>7.03</t>
  </si>
  <si>
    <t>7.04</t>
  </si>
  <si>
    <t>7.05</t>
  </si>
  <si>
    <t>7.06</t>
  </si>
  <si>
    <t>7.07</t>
  </si>
  <si>
    <t>splošno:</t>
  </si>
  <si>
    <t>Dela je izvajati po projektni dokumentaciji, v skladu z veljavnimi tehničnimi predpisi,</t>
  </si>
  <si>
    <t xml:space="preserve"> normativi in standardi ob upoštevanju zahtev iz varstva pri delu.</t>
  </si>
  <si>
    <t>*</t>
  </si>
  <si>
    <t>ves potreben material z dobavo, transporti in vgrajevanjem</t>
  </si>
  <si>
    <t>izvedba dela po popisu iz postavke in načrtu</t>
  </si>
  <si>
    <t xml:space="preserve">   *</t>
  </si>
  <si>
    <t>FASADERSKA DELA SKUPAJ</t>
  </si>
  <si>
    <t>KANALIZACIJA SKUPAJ:</t>
  </si>
  <si>
    <t>Grobi in fini omet zidov iz betonskih blokov. Grobi omet v podaljšani apneno cementni malti s predhodnim cementnim obrizgom, fini omet v apneni malti.</t>
  </si>
  <si>
    <t>KROVSKA DELA</t>
  </si>
  <si>
    <t>KERAMIČARSKA DELA</t>
  </si>
  <si>
    <t>KERAMIČARSKA DELA SKUPAJ:</t>
  </si>
  <si>
    <t>PLESKARSKA DELA</t>
  </si>
  <si>
    <t>2.13</t>
  </si>
  <si>
    <t>2.14</t>
  </si>
  <si>
    <t>2.15</t>
  </si>
  <si>
    <t>2.16</t>
  </si>
  <si>
    <t>1.09</t>
  </si>
  <si>
    <t>4.09</t>
  </si>
  <si>
    <t>4.10</t>
  </si>
  <si>
    <t>4.11</t>
  </si>
  <si>
    <t>Planiranje dna gradbene jame ter utrjevanje do predpisane zbitosti.</t>
  </si>
  <si>
    <t>Estrih armiran. Kompletno z armaturno mrežo Q 226.</t>
  </si>
  <si>
    <t>Dobava in vgrajevanje armiranih betonov MB 30 konst. 0,12-0,20 m3/m2-m, frakcija 0-31,5mm.</t>
  </si>
  <si>
    <t>AB plošča.</t>
  </si>
  <si>
    <t>PLESKARSKA DELA SKUPAJ:</t>
  </si>
  <si>
    <t>6.0</t>
  </si>
  <si>
    <t>TLAKARSKA DELA</t>
  </si>
  <si>
    <t>TLAKARSKA DELA SKUPAJ:</t>
  </si>
  <si>
    <t>7.0</t>
  </si>
  <si>
    <t>7.01</t>
  </si>
  <si>
    <t>7.02</t>
  </si>
  <si>
    <t>8.0</t>
  </si>
  <si>
    <t>8.01</t>
  </si>
  <si>
    <t>8.02</t>
  </si>
  <si>
    <t>8.03</t>
  </si>
  <si>
    <t>8.04</t>
  </si>
  <si>
    <t xml:space="preserve">Cena na </t>
  </si>
  <si>
    <t>Šifra</t>
  </si>
  <si>
    <t>Opis dela</t>
  </si>
  <si>
    <t>Kolicina</t>
  </si>
  <si>
    <t>Enota</t>
  </si>
  <si>
    <t>enoto mere</t>
  </si>
  <si>
    <t>Znesek</t>
  </si>
  <si>
    <t xml:space="preserve"> </t>
  </si>
  <si>
    <t>m2</t>
  </si>
  <si>
    <t>m1</t>
  </si>
  <si>
    <t>m3</t>
  </si>
  <si>
    <t>ZEMELJSKA DELA</t>
  </si>
  <si>
    <t>TESARSKA DELA</t>
  </si>
  <si>
    <t>TESARSKA DELA SKUPAJ:</t>
  </si>
  <si>
    <t>kg</t>
  </si>
  <si>
    <t>1.01</t>
  </si>
  <si>
    <t>1.02</t>
  </si>
  <si>
    <t>1.03</t>
  </si>
  <si>
    <t>1.04</t>
  </si>
  <si>
    <t>ZEMELJSKA DELA SKUPAJ:</t>
  </si>
  <si>
    <t>2.0</t>
  </si>
  <si>
    <t>BETONSKA DELA</t>
  </si>
  <si>
    <t>2.01</t>
  </si>
  <si>
    <t>2.02</t>
  </si>
  <si>
    <t>2.03</t>
  </si>
  <si>
    <t>2.04</t>
  </si>
  <si>
    <t>2.05</t>
  </si>
  <si>
    <t>2.06</t>
  </si>
  <si>
    <t>2.07</t>
  </si>
  <si>
    <t>2.08</t>
  </si>
  <si>
    <t>2.10</t>
  </si>
  <si>
    <t>potrebno opiranje in opaženje izkopov ali široki izkop pod kotom notranjega trenja zemljine,</t>
  </si>
  <si>
    <t>Čiščenje prostorov med gradnjo ter generalno čiščenje po končanih delih ne objektu.</t>
  </si>
  <si>
    <t>Opaž ravnih enoramnih stopnic za gladek viden beton, višina podpor do 3,00 m.</t>
  </si>
  <si>
    <t>ZIDARSKA DELA</t>
  </si>
  <si>
    <t>3.04</t>
  </si>
  <si>
    <t>3.06</t>
  </si>
  <si>
    <t>3.07</t>
  </si>
  <si>
    <t>3.08</t>
  </si>
  <si>
    <t>3.10</t>
  </si>
  <si>
    <t>3.11</t>
  </si>
  <si>
    <t>3.0</t>
  </si>
  <si>
    <t>4.0</t>
  </si>
  <si>
    <t>4.01</t>
  </si>
  <si>
    <t>4.02</t>
  </si>
  <si>
    <t>4.03</t>
  </si>
  <si>
    <t>4.04</t>
  </si>
  <si>
    <t>4.05</t>
  </si>
  <si>
    <t>5.0</t>
  </si>
  <si>
    <t>5.01</t>
  </si>
  <si>
    <t>KLEPARSKA DELA</t>
  </si>
  <si>
    <t>A.</t>
  </si>
  <si>
    <t>GRADBENA DELA</t>
  </si>
  <si>
    <t>B</t>
  </si>
  <si>
    <t>Sestavni del pri ponudbi je celotni projekt arhitekture</t>
  </si>
  <si>
    <t>Obračun se mora zato izvajati na osnovi dejansko opravljenih količin z dejansko kategorijo zemljine, katere z vpisom v gradbeni dnevnik potrdi odgovorni nadzorni.</t>
  </si>
  <si>
    <r>
      <t xml:space="preserve">PVC cev </t>
    </r>
    <r>
      <rPr>
        <sz val="9"/>
        <rFont val="Arial"/>
        <family val="2"/>
      </rPr>
      <t>Ø</t>
    </r>
    <r>
      <rPr>
        <sz val="9"/>
        <rFont val="Arial CE"/>
        <family val="2"/>
      </rPr>
      <t xml:space="preserve"> 75 mm.</t>
    </r>
  </si>
  <si>
    <r>
      <t xml:space="preserve">PVC cev </t>
    </r>
    <r>
      <rPr>
        <sz val="9"/>
        <rFont val="Arial"/>
        <family val="2"/>
      </rPr>
      <t>Ø</t>
    </r>
    <r>
      <rPr>
        <sz val="9"/>
        <rFont val="Arial CE"/>
        <family val="2"/>
      </rPr>
      <t xml:space="preserve"> 110 mm.</t>
    </r>
  </si>
  <si>
    <r>
      <t xml:space="preserve">PVC cev </t>
    </r>
    <r>
      <rPr>
        <sz val="9"/>
        <rFont val="Arial"/>
        <family val="2"/>
      </rPr>
      <t>Ø</t>
    </r>
    <r>
      <rPr>
        <sz val="9"/>
        <rFont val="Arial CE"/>
        <family val="2"/>
      </rPr>
      <t xml:space="preserve"> 125 mm.</t>
    </r>
  </si>
  <si>
    <r>
      <t xml:space="preserve">PVC cev </t>
    </r>
    <r>
      <rPr>
        <sz val="9"/>
        <rFont val="Arial"/>
        <family val="2"/>
      </rPr>
      <t>Ø</t>
    </r>
    <r>
      <rPr>
        <sz val="9"/>
        <rFont val="Arial CE"/>
        <family val="2"/>
      </rPr>
      <t xml:space="preserve"> 160 mm.</t>
    </r>
  </si>
  <si>
    <t>Dodatek za izvedbo klančine vsled eventuelnih razmer, ki bi nastale ob odkopu - znižanju tlaka in ki v projektu niso predvidene : podbetoniranje ali izvedba dodatnega temelja inp.</t>
  </si>
  <si>
    <t>Dvostranski opaž pasovnega temelja.</t>
  </si>
  <si>
    <t>Bočni opaž stranic temeljne plošče.</t>
  </si>
  <si>
    <t>Opaž ravnih AB plošč, višina podpor do 4,00m.</t>
  </si>
  <si>
    <t>Opaž ravnih nosilcev za gladek viden beton. Višina podpor do 4,00 m, obsega do 1,00 m.</t>
  </si>
  <si>
    <t>Dvostranski opaž parapetnega zidca na ravni strehi.</t>
  </si>
  <si>
    <t>Opaž ravnih preklad viš. podpor do 4,00 m obsega do 1,00 m.</t>
  </si>
  <si>
    <t>3.02</t>
  </si>
  <si>
    <t>3.03</t>
  </si>
  <si>
    <t>3.05</t>
  </si>
  <si>
    <t>3.09</t>
  </si>
  <si>
    <t>Izdelava ravne strehe prizidka K7 v sestavi :</t>
  </si>
  <si>
    <t>podložni filc</t>
  </si>
  <si>
    <t>TI - ekstrudirani polistiren (pohoden) 20+10cm</t>
  </si>
  <si>
    <t>parna zapora (ustreza SARNAVAP 1000 E)</t>
  </si>
  <si>
    <t>naklonski beton 0-7cm na ab plošči</t>
  </si>
  <si>
    <t>Izdelava steklenega nadstreška na kovinski konstrukciji nad teraso v sestavi :</t>
  </si>
  <si>
    <t>hidroizolacijska strešna folija (ustreza SIKAPLAN 15G) v temno sivem odtenku</t>
  </si>
  <si>
    <t>kritina iz prosojnega varnostnega kaljenega stekla d=10mm, položenega na kovinsko konstrukcijo na pvc podložkah, pritrditev z Inox vijaki s tesnili, vključno zatesnjenje na stikih s trajnoelastičnim kitom</t>
  </si>
  <si>
    <t xml:space="preserve">kovinska konstrukcija iz pravokotnih profilov 60X120X4mm, varjena, pritrjena na fasado s kovinskimi distančniki d=10mm po detajlu. Vključno protikorozijska zaščita kovinske konstrukcije z vročim pocinkanjem in finalno lakiranje z barvo s kovinskim prahom v odtenku po RAL lestvici. </t>
  </si>
  <si>
    <t>TI - EPS deb. 20cm na nosilnem zidu</t>
  </si>
  <si>
    <t>zaključni dekorativni sloj deb. 0,3cm - fasadni mineralni nanos v barvi po izbiri projektanta</t>
  </si>
  <si>
    <t>gradbeno lepilo deb. 0,7cm</t>
  </si>
  <si>
    <t>Fasadni ovoj bo ustrezal zahtevam po zvočni izolaciji pred zunanjim hrupom.</t>
  </si>
  <si>
    <t>Obloga cokla z granitogresom v temno sivem odtenku.</t>
  </si>
  <si>
    <t>Dobava in vgraditev PVC kanalizacijskih cevi v temeljno ploščo, z izvedbo odcepov in priključkov na revizijski jašek</t>
  </si>
  <si>
    <t xml:space="preserve">Dobava in polaganje PVC kanalizacijskih cevi s polaganjem na peščeno posteljico, z zasipom cevi 10 cm nad temenom s peskom, preostalo material od izkopa. Spajanje cevi po navodilih proizvajalca cevi. Kompletno z izkopom, vsemi deli, materialom, transporti in odvozom viška zemeljskega materiala.           </t>
  </si>
  <si>
    <t>V postavki je upoštevan odkop za novi temelj, ki ga je potrebno izvajati v kampadah.</t>
  </si>
  <si>
    <t>V postavki je upoštevano tudi nasutje pod novim pasovnim temeljem</t>
  </si>
  <si>
    <t xml:space="preserve">Opomba : izkop terena za izvedbo temeljenja novega objekta - prizidka K7, je potrebno izvesti previdno, s poudarkom na ročnem izkopu zaradi obstoječih komunalnih vodov. </t>
  </si>
  <si>
    <t>Sanacija obstoječega peskolova ob objektu K7, ki z izgradnjo prizidka preide v notranjost objekta, s prilagoditvijo višine in izvedbo novega betonskega pokrova. Fiinalna obdelava pokrova je  pvc tlak, zajet v post. tlakarskih del.</t>
  </si>
  <si>
    <t>Izdelava betonskega jaška pravokotne oblike (opaž, betoniranje, razopaž in obdelava dna). Jašek dimenzij 60x60cm, globine do 1,0m za fekalno kanalizacijo. Kompletno z LTŽ pokrovom 60/60 cm, nosilnosti 250 kN.</t>
  </si>
  <si>
    <t>Izdelava betonskega jaška pravokotne oblike (opaž, betoniranje, razopaž in obdelava dna). Jašek dimenzij  60x60cm,  globine do1,0 m za fekalno kanalizacijo. Kompletno z betonskim pokrovom s protismradno zaporo. Fiinalna obdelava pokrova je  keramika.</t>
  </si>
  <si>
    <t xml:space="preserve">Izdelava okroglih revizijskih jaškov za meteorno kanalizacijo iz betonskih cevi z obdelavo priključkov in izdelavo dna. Jaški Ø 50cm, globine do 1,0m, kompletno z LTŽ pokrovom nosilnosti 250kN. </t>
  </si>
  <si>
    <r>
      <t xml:space="preserve">Izdelava peskolovcev iz betonskih cevi in obdelava dna peskolovcev </t>
    </r>
    <r>
      <rPr>
        <sz val="9"/>
        <rFont val="Arial"/>
        <family val="2"/>
      </rPr>
      <t>Ø</t>
    </r>
    <r>
      <rPr>
        <sz val="9"/>
        <rFont val="Arial CE"/>
        <family val="2"/>
      </rPr>
      <t xml:space="preserve"> 40cm, kompletno z LTŽ pokrovom nosilnosti 150kN in fazonskimi kosi za povezavo od odtočne cevi do peskolova.</t>
    </r>
  </si>
  <si>
    <t>Izdelava, dobava in montaža okroglih odtočnih cevi iz alu barvane pločevine deb. 0,55 mm, razvite širine 40 cm</t>
  </si>
  <si>
    <t>Izdelava, dobava in montaža okroglih odtočnih cevi iz alu barvane pločevine deb. 0,55 mm, razvite širine 33 cm</t>
  </si>
  <si>
    <t>Horizontalni žleb Ø 100 mm v naklonu s prehodom v vertikalni odtok - odvodnjavanje rekonstruirane strehe izzidka K1.</t>
  </si>
  <si>
    <t>Sanacija obstoječe strehe izzidka K1 po delni odstranitvi, zamenjava kritine od slemena do prizidka z jekleno pločevino, enako obstoječi.</t>
  </si>
  <si>
    <t>Vključno z izdelavo atik (obrob) ter dobavo in montažo izliva meteorne vode v kompletu do izliva v vertikalni odtok V1..</t>
  </si>
  <si>
    <t>V1 - vertikalna odtočna cev Ø 160 mm, odtok iz ravne strehe.</t>
  </si>
  <si>
    <r>
      <t xml:space="preserve">Izdelava in montaža žlebnega kotlička iz alu barvane pločevine deb. 0,55 mm, </t>
    </r>
    <r>
      <rPr>
        <sz val="9"/>
        <rFont val="Arial"/>
        <family val="2"/>
      </rPr>
      <t>Ø</t>
    </r>
    <r>
      <rPr>
        <sz val="9"/>
        <rFont val="Arial CE"/>
        <family val="2"/>
      </rPr>
      <t xml:space="preserve"> 12-15 cm - iztok vode iz horizontalnega žleba kot stensko strešne obrobe med rekonstruirano streho izzidka K1 in vencem prizidka.</t>
    </r>
  </si>
  <si>
    <r>
      <t xml:space="preserve">Naprava, dobava in montaža enokrilnih protipožarnih vrat v okvirju iz fe profilov z min. 30 minutno požarno odpornostjo. </t>
    </r>
    <r>
      <rPr>
        <sz val="9"/>
        <rFont val="Arial CE"/>
        <family val="0"/>
      </rPr>
      <t>Izolativnost EI 30-C4</t>
    </r>
    <r>
      <rPr>
        <i/>
        <sz val="9"/>
        <rFont val="Arial CE"/>
        <family val="0"/>
      </rPr>
      <t xml:space="preserve">. </t>
    </r>
    <r>
      <rPr>
        <sz val="9"/>
        <rFont val="Arial CE"/>
        <family val="2"/>
      </rPr>
      <t xml:space="preserve">Krilo polno iz fe pločevine z vmesno toplotno izolacijo. Vrata opremljena s stand. okovjem , cilindrično ključavnico in samozapiralom. Vrata protipožarno opleskana. </t>
    </r>
  </si>
  <si>
    <t>vrata dim. 100/240, ozn. PV1</t>
  </si>
  <si>
    <t>vrata dim. 138/220, ozn. PV3</t>
  </si>
  <si>
    <t>Dobava in oblaganje sten z glaziranimi keramičnimi ploščicami na lepilo, z zalivanjem stikov s fugirno maso.</t>
  </si>
  <si>
    <t>V enotnih cenah morajo biti zajeti tudi naslednji stroški:</t>
  </si>
  <si>
    <t>Dobava in oblaganje tal z granitogres ploščicami na lepilo, z zalivnjem stikov s cementnim mlekom. Kompletno z nizkostensko obrobo.</t>
  </si>
  <si>
    <t xml:space="preserve">Dobava in montaža spuščenega stropa Armstrong v rastru 60/60 cm, na pocinkani podkonstrukciji. </t>
  </si>
  <si>
    <t>OBRTNIŠKA DELA</t>
  </si>
  <si>
    <t>1.0</t>
  </si>
  <si>
    <t>1.05</t>
  </si>
  <si>
    <t>KLEPARSKA DELA SKUPAJ:</t>
  </si>
  <si>
    <t>GRADBENA DELA SKUPAJ:</t>
  </si>
  <si>
    <t>kom</t>
  </si>
  <si>
    <t>OBRTNIŠKA DELA SKUPAJ:</t>
  </si>
  <si>
    <t>5.02</t>
  </si>
  <si>
    <t>B.</t>
  </si>
  <si>
    <t>1.06</t>
  </si>
  <si>
    <t>1.07</t>
  </si>
  <si>
    <t>1.08</t>
  </si>
  <si>
    <t>2.11</t>
  </si>
  <si>
    <t>2.12</t>
  </si>
  <si>
    <t>ZIDARSKA DELA SKUPAJ:</t>
  </si>
  <si>
    <t>3.12</t>
  </si>
  <si>
    <t>3.13</t>
  </si>
  <si>
    <t>3.14</t>
  </si>
  <si>
    <t>3.15</t>
  </si>
  <si>
    <t>3.16</t>
  </si>
  <si>
    <t>MIZARSKA DELA</t>
  </si>
  <si>
    <t>MIZARSKA DELA SKUPAJ:</t>
  </si>
  <si>
    <t xml:space="preserve">KAMNOSEŠKA DELA </t>
  </si>
  <si>
    <t>KAMNOSEŠKA DELA SKUPAJ:</t>
  </si>
  <si>
    <t>KAMNOSEŠKA DELA</t>
  </si>
  <si>
    <t>kos</t>
  </si>
  <si>
    <t>Količina</t>
  </si>
  <si>
    <t xml:space="preserve">PREZRAČEVANJE </t>
  </si>
  <si>
    <t>Dovodni enoetažni klimat zunanje izvedbe z izoliranim ogrodjem po veljavnih predpisih tako zvočnih kot izolativnih. Maksimalni pretok zraka naprave omogoča 4900m3/h. V poletnem času se zrak pohladi v zimskem pa ogreje pred vpihom v prostore.                                                                                                      Funkcijske enote: Enota z vrecastim filtrom – izvedba z vrati, Grelna
enota z vodnim grelnikom, Enota s protizmrzovalno zašcito, Hladilna
enota z vodnim hladilnikom - z eliminatorjem vodnih kapljic, Prazna
enota, Ventilatorska enota – prostotekoci ventilator                                                                Klimat vsebuje vsa potrebna tipala, krmiljenje, ožičenje, ter regulacijo za vsklajeno vklapljanje glede na vklop odvodnih digestorijev zagon na objektu, dobavitelja Hidria IMP Klima ali enakovredno.</t>
  </si>
  <si>
    <t>EC ventilator</t>
  </si>
  <si>
    <t xml:space="preserve">  </t>
  </si>
  <si>
    <t>Pel=1,01kW/400V/50Hz</t>
  </si>
  <si>
    <t>Q=4900m3/h</t>
  </si>
  <si>
    <t xml:space="preserve"> kos</t>
  </si>
  <si>
    <t>Kompaktna klimatska naprava notranje izvedbe
tip: CompAir CF 1000 -R-I-M-EW-DA13_FC1234                                                                   Opomba:
- notranji klimat
- MONOBLOK izvedbe - IZ ENEGA DELA
- Ohišje iz aluminija, barvana notranja in zunanja stran
- Izolacija: 50 mm mineralna volna
- protitocni plošcni rekuperator
- EC Prosto tekoci ventilator brez ohišja, z nazaj zakrivljenimi lopaticami
Opomba:
- protitocni plošcni rekuperator - izkoristek 77%
- direktno gnani radilani ventilator
- dovodni filter razreda filtracije F7, odvodni filter razreda filtracije G4
- regulacija vkljucuje zašcito rekuperatorja
proti zamrznitvi, vodenje na temperaturo odtocnega zraka.
letno – zimska kompenzacija, kaskadno delovanje prek tipala
odtocnega zraka in tipala zunanjega zraka,
prosto hlajenje, izklop naprave v primeru požarne
nevarnosti, ter sekvenca za rekuperacijo, gretje in hlajenje
Oprema:
- TOPLOVODNI GRELNIK
- podtlacni sifon
- žaluzije x 2
- jadrovine x 4
- KONTROLA NA CO2
- zagon naprave v proizvodnji</t>
  </si>
  <si>
    <t>Pel=450W/230V/50Hz</t>
  </si>
  <si>
    <t>Q=1000m3/h</t>
  </si>
  <si>
    <t>Regulacijska oprema za krmiljenje klimatov ,                       Elektricna povezava el. avtomatike z EKO - vkljuceno ožicenje in
klemanje v okviru strojnice - od klimatske naprave do EKO
namešcene ob klimatski napravi, meritve el. upornosti.
 EKO - elektrokrmilna omara - Vkljucuje elektricno napajanje in
zašcito el. motorjev ventilatorjev, prikljucitev elementov
avtomatike, el. shemo EKO z el. podatki o prikljucni moci in
dimenzijah el. Povezav
 Zagon na objektu - izdelava preizkusnega protokola, meritev
zracnih pretokov in elektricnih tokov porabnikov, poucitev
vzdrževalnega osebja.
 Elementi avtomatike - vkljucuje DDC regulator, uro, tipala
Ni1000, tlacna stikala, protizmrzovalni termostat, navojni ventili
PN16 s pogoni (24VAC/0-10V), pogoni žaluzij (24VAC).                                                          dobavitelja Hidria IMP Klima ali enakovredno</t>
  </si>
  <si>
    <t>Zunanji paketni zračno hlajeni hladilni agregat z integriranim hidro modulom
HIDRIA POLARIS ST1PS 5.2
-tehnicni izracun v prilogi
-gumi amortizerji
-serijska kartica RS485
-zagon na objektu
-EXW Godovic                                                      dobavitelja Hidria IMP Klima ali enakovredno..</t>
  </si>
  <si>
    <t xml:space="preserve">Qhl=49,3kW
Thl=12/7°C
Pel= 26,10kW/400V/50Hz
vel.: (DxVxG) 1750x1400x1003mm
</t>
  </si>
  <si>
    <t>Dušilec zvoka, kompletno z vsem pritrdilnim, montažnim in tesnilnim materialom, proizvajalca IMP KLIMA d.o.o., ali enakovrednih karakteristik velikosti:</t>
  </si>
  <si>
    <t>300x280mm</t>
  </si>
  <si>
    <t>500x550mm</t>
  </si>
  <si>
    <t>STREŠNI ODVODNI PREZRAČEVALNI VENTILATOR
za montažo v vertikalni prezračevalni kanal, kompleten z glavnim stikalom in pritrdilnim, tesnilnim, prehodnim in povezovalnim materialom, z stojalom za na streho, bazno ploščo za montažo, feksibilno povezavo, avtomatsko zapiralo, adapter za montažo, ožičenjem:</t>
  </si>
  <si>
    <t>Tip: ATEX - kislinsko odporen</t>
  </si>
  <si>
    <t>Q= 80 m3/h</t>
  </si>
  <si>
    <t>P= 50 W</t>
  </si>
  <si>
    <t>U=230V</t>
  </si>
  <si>
    <t>Q= 700 m3/h, 170Pa</t>
  </si>
  <si>
    <t>P= 120 W/0,23A</t>
  </si>
  <si>
    <t>U=400V/50Hz</t>
  </si>
  <si>
    <t>Prezračevalni ventili za dovod ali odvod zraka, za montažo kanal kompletno z elementom za regulacijo količine ter montažnim materialom – IMP KLIMA, d.o.o., ali enakovrednih karakteristik velikosti:</t>
  </si>
  <si>
    <t>PV-5 100</t>
  </si>
  <si>
    <t>PV-5 160</t>
  </si>
  <si>
    <t>PV-5 200</t>
  </si>
  <si>
    <t>Izenačevalna vratna rešetka, kompletno z vsem pritrdilnim, montažnim in tesnilnim materialom, proizvajalca IMP KLIMA d.o.o. ali enakovrednih karakteristik velikosti:</t>
  </si>
  <si>
    <t>AR-4P 425x125</t>
  </si>
  <si>
    <t>Dovodna-odvodna difuzor iz perforirane mske in priključka iz zgornje strani. kompletno z regulacijsko loputo, komoro in montažnim materialom - IMP KLIMA d.o.o., ali enakovrednih karakteristik velikosti:</t>
  </si>
  <si>
    <t>OD-9/KR1/Z/S/M vel. 600</t>
  </si>
  <si>
    <t>OD-9/KR1/Z/S/M vel. 800</t>
  </si>
  <si>
    <t>Toplotna izolacija odvodnih kanalov s samougasljivo in parozaporno izolacijo debeline 10 mm</t>
  </si>
  <si>
    <t>Požarna loputa z motornim pogonom z vzmetjo za vračanje, za vgradnjo na prehodih iz ene požarne cone (celice) v drugo. Prirejena je za vgradnjo v pravokotne (PL-12) in okrogle (PL-13) kanale, kompletno z vsem montažnim, pritrdilnim materialom in ožičenjem, (v skladu s požarno študijo):                                                                                     PL-14 ∅150 x 350mm
MOTORNI POGON BF 230-T
Pel=7W/230V/50Hz                              
z ožičenjem in povezavo s požarno centralo</t>
  </si>
  <si>
    <t>Toplotna izolacija za zajem svežega zraka s samougasljivo in parozaporno izolacijo debeline 20 mm</t>
  </si>
  <si>
    <t>Fleksibilni priklučki za odvodne in dovodne difuzorje okroglega preseka dobavitelja IMP KLIMA d.o.o. ali enakovrednih karakteristik velikosti:</t>
  </si>
  <si>
    <t>Æ300</t>
  </si>
  <si>
    <t>Æ250</t>
  </si>
  <si>
    <t>Æ100</t>
  </si>
  <si>
    <t>Æ160</t>
  </si>
  <si>
    <t>Æ200</t>
  </si>
  <si>
    <t>Fleksibilni priključki med prezračevalnim kanalom in prezračevalno napravo.</t>
  </si>
  <si>
    <t>Dušilna loputa za nastavljanje pretočnih količin zraka za vgradnjo v kanal, sestavljena iz ohišja in lamele ter mehanizmom za nastavljanje kota tamel. Lopute je možno zunanje izolirati, dobavitelja IMP KLIMA d.o.o. ali enakovrednih karakteristik velikosti:</t>
  </si>
  <si>
    <t>DL 300x200</t>
  </si>
  <si>
    <t>Zaščitno barvanje vseh nezaščitenih delov prezračevalnega sistema (obešala, nosilni material) po predhodnem čiščenju in zaščiti s temeljno barvo</t>
  </si>
  <si>
    <t>Odstranitev oziroma prilagoditev vseh obstoječih instalacij ob objektu in na fasadah objektov na mestih, kjer je predvidena prizidava ali rušitev</t>
  </si>
  <si>
    <t>komplet</t>
  </si>
  <si>
    <t>Pripravljalna dela, zarisovanje, hladni tlačni in tesnostni preizkus, ter toplotni preizkus z regulacijo armatur in meritvami, zaključna dela</t>
  </si>
  <si>
    <t>Transportni in ostali splošni stroški</t>
  </si>
  <si>
    <t>Opomba : gradbena dela ( preboji, utori ... ) niso upoštevana.</t>
  </si>
  <si>
    <t>KONVEKTORSKO OGREVANJE in POHLAJEVANJE</t>
  </si>
  <si>
    <t>SkyStar, dvocevni sistem:</t>
  </si>
  <si>
    <t>Kasetni ventilatorski konvektor, za štiricevnim sistem, z masko s sesalno rešetko in vpihom v štirih smereh, lamelnim toplotnim izmenjevalcem, trohitrostnim elektromotorjem, radialnim ventilatorjem, črpalko za kondenz in zračnim filtrom, tehnične karakteristike certificirane s strani Euroventa.</t>
  </si>
  <si>
    <t>Proizvajalec:   SABIANA ali enakovredno</t>
  </si>
  <si>
    <t>Dobavitelj: GENERA d.o.o.</t>
  </si>
  <si>
    <t>Tehnične karakteristike:</t>
  </si>
  <si>
    <t>Kompletno s:</t>
  </si>
  <si>
    <t>Stenski krmilni panel z ročnim izborom treh hitrosti, tokovno zaščito, in možnostjo priklopa večih SKY STAR kaloriferjev hkrati ter termostatskim vklopom,</t>
  </si>
  <si>
    <t>dobavitelja GENERA d.o.o.</t>
  </si>
  <si>
    <t>Jekleni ploščni radiatorji proizvajalca RADEL, belo popleskani, s pripadajočim termostatskim ventilom, z radiatorskim čepom  in čepom z odzračevalno pipico, s kotnim spodnjim ventilom za dvocevni sistem, radiatorskimi konzolami ter pritrdilnim in tesnilnim materialom:</t>
  </si>
  <si>
    <t>11/600-600</t>
  </si>
  <si>
    <t>Termostatska glava za radiator, proizvajalca  Danfoss, z vsem tesnilnim in pritrdilnim materialom</t>
  </si>
  <si>
    <t>RA 2940</t>
  </si>
  <si>
    <t xml:space="preserve">Avtomatski omejevalnik pretoka in regulacijski ventil za konvektorje </t>
  </si>
  <si>
    <t xml:space="preserve">AB-QM  </t>
  </si>
  <si>
    <t>Avtomatski odzračevalni ventili s pritrdilnim, tesnilnim materialom in zapornim ventilom:</t>
  </si>
  <si>
    <t>Črne navojne brezšivne cevi, kompletno z tesnilnim, pritrdilnim in povezovalnim materialom</t>
  </si>
  <si>
    <t>DN15</t>
  </si>
  <si>
    <t>DN20</t>
  </si>
  <si>
    <t>DN25</t>
  </si>
  <si>
    <t>DN32</t>
  </si>
  <si>
    <t>DN40</t>
  </si>
  <si>
    <t xml:space="preserve">Dobava in montaža viseče svetilke vključno s fluo (TL5) sijalkama moči 80W, s pritrdilnim in montažnim ter obešalnim priborom - po izboru arhitekta in investitorja                                                                                   </t>
  </si>
  <si>
    <t>58</t>
  </si>
  <si>
    <t xml:space="preserve">Dobava in montaža stenske oz. zidne svetilke za zunanjo montažo v IP65 vključno s sijalko moči 20W, s pritrdilnim in montažnim priborom - po izboru arhitekta in investitorja                                                                                                             </t>
  </si>
  <si>
    <t>59</t>
  </si>
  <si>
    <t xml:space="preserve">Dobava in montaža varnostne svetilke 1x11W s sijalko 8lahko LED) in z lastnim virom napajanja ter avtonomijo 1h z oznako IZHOD zelene barve                                                                                                                        </t>
  </si>
  <si>
    <t>60</t>
  </si>
  <si>
    <t xml:space="preserve">Testiranje in meritve varnostne razsvetljave in izdelava elaborata meritev varnostne razsvetljave                                                                                                                 </t>
  </si>
  <si>
    <t>61</t>
  </si>
  <si>
    <t xml:space="preserve">Izdelava stikov s kovinskimi masami                                                                                                                        </t>
  </si>
  <si>
    <t>62</t>
  </si>
  <si>
    <t xml:space="preserve">Izdelava prevrtanja zidu ali betonske plošče                                                                                                                           </t>
  </si>
  <si>
    <t>63</t>
  </si>
  <si>
    <t xml:space="preserve">Izdelava predhodnih in končnih meritev strelovodne instalacije                                                                                                             </t>
  </si>
  <si>
    <t>64</t>
  </si>
  <si>
    <t xml:space="preserve">Dobava in polaganje pocinkanega jeklenega valjanca FeZn 25x4                                                                                                                     </t>
  </si>
  <si>
    <t>65</t>
  </si>
  <si>
    <t xml:space="preserve">Dobava in polaganje žice Al Ø10mm                                                                                                                           </t>
  </si>
  <si>
    <t>66</t>
  </si>
  <si>
    <t xml:space="preserve">Dobava in namestitev Rf križnih sponk                                                                                          </t>
  </si>
  <si>
    <t>67</t>
  </si>
  <si>
    <t xml:space="preserve">Dobava in namestitev Rf merilnih sponk                                                                                                                        </t>
  </si>
  <si>
    <t>68</t>
  </si>
  <si>
    <t xml:space="preserve">Dobava in namestitev Rf kontaktnih sponk                                                                                         </t>
  </si>
  <si>
    <t>69</t>
  </si>
  <si>
    <t xml:space="preserve">Dobava in montaža zidnega nosilca                                                                                                                        </t>
  </si>
  <si>
    <t>70</t>
  </si>
  <si>
    <t xml:space="preserve">Dobava in montaža tipskega strešnega nosilca Hermi                                                                                                                 </t>
  </si>
  <si>
    <t>71</t>
  </si>
  <si>
    <t xml:space="preserve">Dobava in montaža lovilne palice (SON32)  višine 2m s podstavkom                                                                                        </t>
  </si>
  <si>
    <t>72</t>
  </si>
  <si>
    <t xml:space="preserve">Dobava in montaža vertikalne FeZn zaščite dolžine 2m                                                                                                                      </t>
  </si>
  <si>
    <t>73</t>
  </si>
  <si>
    <t>STROJNOINTSTALACIJSKA DELA</t>
  </si>
  <si>
    <t>D.</t>
  </si>
  <si>
    <t>Tropotni motorni ventil, kompletno s pogonom za ogrevalno-hladilno vodo do 95°C in tlak NP6</t>
  </si>
  <si>
    <t>kos 1</t>
  </si>
  <si>
    <t xml:space="preserve">Regulacija za krmiljenje ogrevalnega sistema </t>
  </si>
  <si>
    <t>ECL 300 / C67</t>
  </si>
  <si>
    <t>Danfoss ali enakovredno</t>
  </si>
  <si>
    <t>Antikorozijska zaščita podpor in konstrukcij čiščenje, odpornim na temp 120°C, ustreznega rala</t>
  </si>
  <si>
    <t>2 x nanos temeljne barve</t>
  </si>
  <si>
    <t>2 x nanos pokrivne barve</t>
  </si>
  <si>
    <t xml:space="preserve">VODOVOD </t>
  </si>
  <si>
    <t>Kompletno stranišče s stenskim iztokom, ki se sestoji iz keramične školjke, sedežne deske in kompletnega nizkega izplakovalnega kotlička, kotni ventil 1/2", z vsem pritrdilnim in tesnilnim materialom</t>
  </si>
  <si>
    <t>Kompleten fajančevinasti umivalnik velikosti 26,5x42cm, skupaj s pritrdilnimi elementi, stoječo enoročno mešalno baterijo s tesnilnim, prehodnim montažnim materialom, kotnima regulirnima ventiloma DN 15, odtočnim ventilom s čepom na verižici in pokromanim odtočnim sifonom, kompletno z montažnim in tesnilnim materialom.</t>
  </si>
  <si>
    <t xml:space="preserve">Varnostni tuš za telo - stropna izvedba                        </t>
  </si>
  <si>
    <t>Po navodilih velavnih predpisov.</t>
  </si>
  <si>
    <t xml:space="preserve">Polička etažera skupaj s spojkami in vijaki za pritrditev </t>
  </si>
  <si>
    <t>Ogledalo, skupaj s sponkami in vijaki</t>
  </si>
  <si>
    <t>Kromirana medeninasta posoda za milo, skupaj s pritrdilnim materialom</t>
  </si>
  <si>
    <t>Mešalna baterija DN15 za pomivalno korito, z vsem pritrdilnim in tesnilnim materialom</t>
  </si>
  <si>
    <t>Cirkulacijska črpalka za cirkulacijo tople sanitarne vode po objektu, kompletno s povezovalnim, tesnilnim materialom in ožičenjem proizvajalca GRUNDFOS ali podobno tip.</t>
  </si>
  <si>
    <t>Qopt = 0,45 m3/h</t>
  </si>
  <si>
    <t>P = 25 W</t>
  </si>
  <si>
    <t>Hopt = 0,8 m</t>
  </si>
  <si>
    <t>UP 15-14B (U,T) ali IMP PUMPA SAN 15/15B</t>
  </si>
  <si>
    <r>
      <t>Unipipe, 100% difuzijsko tesna univerzalna večplastna cev, sestavljena iz PE-RT/vezni sloj/vzdolžno prekrivno varjena aluminijasta folija, z vsemi fazonskimi kosi oziroma potrebnimi PF kosi (T kos – enakokraki, reducirnimi kosi, kolena 90</t>
    </r>
    <r>
      <rPr>
        <sz val="9"/>
        <rFont val="Symbol"/>
        <family val="1"/>
      </rPr>
      <t>°</t>
    </r>
    <r>
      <rPr>
        <sz val="9"/>
        <rFont val="Arial"/>
        <family val="2"/>
      </rPr>
      <t>, kolena 45</t>
    </r>
    <r>
      <rPr>
        <sz val="9"/>
        <rFont val="Symbol"/>
        <family val="1"/>
      </rPr>
      <t>°</t>
    </r>
    <r>
      <rPr>
        <sz val="9"/>
        <rFont val="Arial"/>
        <family val="2"/>
      </rPr>
      <t>... itd.), z vsem pritrdilnim, povezovalnim in tesnilnim materialom</t>
    </r>
  </si>
  <si>
    <t>Proizvajalca: Titan d.d.</t>
  </si>
  <si>
    <t>tip:</t>
  </si>
  <si>
    <t xml:space="preserve">Toplotna parazaporno izolacija razvoda hladnega medija iz sintetičnega kavčuka z zaprto celično strukturo s cevno izolacijo 19mm za cevi v tlaku, zidnih utorih in nadometno (ustreza Armaflex AC), oz. debeline po veljavnih standarih z vsem pripadajočim materialom,  za dimenzije: </t>
  </si>
  <si>
    <t>PVC odtočna cev, z vsemi fazonskimi kosi</t>
  </si>
  <si>
    <t>Odštevalni vodomer za toplo in hladno sanitarno vodo, z dvema zapornima ventiloma, komplet z montažo.</t>
  </si>
  <si>
    <t>Stenska vgradna omarica za odštevalna vodomera, komplet z montažo.</t>
  </si>
  <si>
    <t>Tlačni ležeči električni grelnik sanitarne 50L, kompletno s tipali, priključki, in ožičenjem.</t>
  </si>
  <si>
    <t>Proizvajalca TIKI d.o.o. ali enakovredno</t>
  </si>
  <si>
    <t>Pel=2000W/220V/50Hz</t>
  </si>
  <si>
    <t>PVC talni sifon s kromirano ploščico 150 x 150 mm</t>
  </si>
  <si>
    <t>Preizkus tesnosti vertikalnih PVC odtočnih cevi</t>
  </si>
  <si>
    <t>Kloriranje - dezinfekcija cevi, po pooblaščeni organizaciji</t>
  </si>
  <si>
    <t>Pripravljalna dela, zarisovanje, tlačni preizkus, regulacija armatur in zaključna dela ter transportni stroški</t>
  </si>
  <si>
    <t>PLINOVOD - zemeljski plin</t>
  </si>
  <si>
    <t>plačilo stroškov deponije in taks (če v postavki ni drugače določeno)</t>
  </si>
  <si>
    <t xml:space="preserve">sortiranje odpadkov na gradbišču, stroški nakladanja, odvoza na registrirano stalno deponijo ter </t>
  </si>
  <si>
    <t>Dobava in oblaganje tal s klasičnim parketom s predhodno izravnavo tal z izravnalno maso. Kompletno s trikotnimi robnimi letvicami, brušenjem in lakiranjem z lakom za parket 3x.</t>
  </si>
  <si>
    <t>Opomba:</t>
  </si>
  <si>
    <t>Dobava in oblaganje tal s PVC podom s predhodno izravnavo tal z izravnalno maso. Kompletno s PVC robnim trakom.</t>
  </si>
  <si>
    <t>Za vsa obrtniška dela je v ceni zajeta izdelava in montaža s transporti in pomožnimi deli in dobavo potrebnega materiala.</t>
  </si>
  <si>
    <t>OPOMBA:</t>
  </si>
  <si>
    <t>9.03</t>
  </si>
  <si>
    <t>Dobava, krojenje in montaža armaturnih mrež MAG 500/560</t>
  </si>
  <si>
    <t>Ocena</t>
  </si>
  <si>
    <r>
      <t xml:space="preserve">Dobava in montaža srednje zahtevne armature RA 400/500 do </t>
    </r>
    <r>
      <rPr>
        <sz val="9"/>
        <rFont val="Arial"/>
        <family val="2"/>
      </rPr>
      <t>Ø</t>
    </r>
    <r>
      <rPr>
        <sz val="9"/>
        <rFont val="Arial CE"/>
        <family val="2"/>
      </rPr>
      <t xml:space="preserve"> 12 polaganje In vezanje</t>
    </r>
  </si>
  <si>
    <t>Dobava in montaža srednje zahtevne armature RA 400/500 Ø 14 mm in več polaganje in vezanje</t>
  </si>
  <si>
    <t>BETONSKA DELA SKUPAJ:</t>
  </si>
  <si>
    <t>Za zidarska dela je v ceni zajeta dobava in vgradnja materialov s transporti in pomožnimi deli. Dobava obrtniških izdelkov je obračunana posebej v obrtniških delih po posameznih fazah. Kompletno z delovnimi odri do višine 5,0 m.</t>
  </si>
  <si>
    <t>Za vse opaže je v ceni zajeto opaženje s podpiranjem do 5 m, razopažanje in čiščenje opažev z dobavo potrebnega materiala ter transporti in pomožnimi deli.</t>
  </si>
  <si>
    <t>4.06</t>
  </si>
  <si>
    <t>4.07</t>
  </si>
  <si>
    <t>4.08</t>
  </si>
  <si>
    <t>5.03</t>
  </si>
  <si>
    <t>6.</t>
  </si>
  <si>
    <t>6.01</t>
  </si>
  <si>
    <t>6.02</t>
  </si>
  <si>
    <t>6.03</t>
  </si>
  <si>
    <t>6.04</t>
  </si>
  <si>
    <t>KLJUČAVNIČARSKA DELA</t>
  </si>
  <si>
    <t>Pripravljalna dela so upoštevana pri popisu zunanje ureditve</t>
  </si>
  <si>
    <t>3.01</t>
  </si>
  <si>
    <t>PK ur………</t>
  </si>
  <si>
    <t>KV ur………</t>
  </si>
  <si>
    <t>Opaž vertikalnih vogalnih in vmesnih vezi.</t>
  </si>
  <si>
    <t>Opaž AB zidnih vezi (dvostransko) višine do 25 cm obračun po m1 vezi.</t>
  </si>
  <si>
    <t>Lahki fasadni odri, montaža, demontaža in čiščenje. Cevni odri</t>
  </si>
  <si>
    <t>KROVSKA DELA SKUPAJ:</t>
  </si>
  <si>
    <t>FASADERSKA DELA</t>
  </si>
  <si>
    <t>Izdelava fasade v sestavi:</t>
  </si>
  <si>
    <t>Široki izkop gradbene jame v zemljini III. ktg. globine do 1,0 m, s poševnim odsekavanjem stranic ter odvozom izkopanega materiala na stalno deponijo zemljin.</t>
  </si>
  <si>
    <t>Široki izkop gradbene jame v zemljini IV.-V. ktg. globine do 1,0 m, s poševnim odsekavanjem stranic ter odvozom izkopanega materiala na stalno deponijo zemljin.</t>
  </si>
  <si>
    <t>Široki odkop gradbene jame v zemljini IV. ktg. globine do 1,0 m, s poševnim odsekavanjem stranic ter odlaganjem izkopanega materiala na gradbiščno deponijo.</t>
  </si>
  <si>
    <t xml:space="preserve">V postavki je upoštevan odkop obstoječega tamponskega materiala pod asfaltno in betonsko površino ter tampon med temelji, ki so se predhodno odstranili (glej ruš. dela). </t>
  </si>
  <si>
    <t>Izkop za temelje v zemljini III. ktg. globine do 1,0 m, s pravilnim odsekavanjem stranic ter odvozom izkopanega materiala na stalno deponijo zemljin.</t>
  </si>
  <si>
    <t>Dobava in polaganje politlak filca (geotekstil) 300 g/m2 na izdelan planum temeljnih tal.</t>
  </si>
  <si>
    <t>Zasipanje za temeljno ploščo z materialom, pripeljanim iz gradbiščne deponije z utrjevanjem do predpisane zbitosti.</t>
  </si>
  <si>
    <t>Izdelava utrjenega kamnitega nasutja pod temeljno ploščo v debelini plasti 50 cm iz zmrzlinsko odpornega kamnitega nasipnega materiala fi do 10 cm, z utrjevanjem do predpisane zbitosti Ev2&gt; 60,0 MPa.</t>
  </si>
  <si>
    <t>Opomba : prizidek se bo zaradi sestave zemeljskih tal predvidoma posedel za 4cm, od tega 2cm v času gradnje ter dodatna 2cm v obdobju po izgradnji. Zato je že v fazi začetka gradnje predviden dvig tamponske blazine, s tem pa posledično tudi vrha nivoja temeljev ter vseh ostalih predvidenih nivojev za 2cm!</t>
  </si>
  <si>
    <t>Odvoz odvečne zemlje iz začasne deponije na stalno deponijo oddaljeno do 10 km.</t>
  </si>
  <si>
    <t>0.0</t>
  </si>
  <si>
    <t>PRIPRAVLJALNA DELA</t>
  </si>
  <si>
    <t>Strojno rušenje asfalta z odvozom ruševin na stalno deponijo.</t>
  </si>
  <si>
    <t>0.01</t>
  </si>
  <si>
    <t>Identifikacija obstoječih podzemnih instalacij s strani pooblaščenih predstavnikov upravljalcev instalacij in nadzor nad izvajanjem del.</t>
  </si>
  <si>
    <t>Zakoličba objekta iz poligonskih točk, z lesenimi količki 4/4/30 cm.</t>
  </si>
  <si>
    <t>Zavarovanje gradbišča v času gradnje z ustrezno prometno signalizacijo.</t>
  </si>
  <si>
    <t>ocena</t>
  </si>
  <si>
    <t>0.02</t>
  </si>
  <si>
    <t>0.03</t>
  </si>
  <si>
    <t>0.04</t>
  </si>
  <si>
    <t>Strojno rušenje betonske površine z odvozom ruševin na stalno deponijo.</t>
  </si>
  <si>
    <t>Strojno rezanje asfalta</t>
  </si>
  <si>
    <t>0.05</t>
  </si>
  <si>
    <t>Priprava gradbišča s postavitvijo barak, ureditvijo dostopnih in dovoznih poti deponij, opozorilnih tabel, gradbiščne table in ostalih spremljajočih elementov. Kompletno s uspostavitvijo prvotnega stanja po končanih delih.</t>
  </si>
  <si>
    <t>Stroški izdelave PID projekta.</t>
  </si>
  <si>
    <t>Razna nepredvidena dela, vpisana v gradbeni dnevnik. Dela se obračunajo na podlagi dejansko porabljenega časa.</t>
  </si>
  <si>
    <t>0.06</t>
  </si>
  <si>
    <t>0.07</t>
  </si>
  <si>
    <t>0.08</t>
  </si>
  <si>
    <t>0.09</t>
  </si>
  <si>
    <t>PRIPRAVLJALNA DELA SKUPAJ:</t>
  </si>
  <si>
    <t>Stroški izvajanja projektantskega nadzora.</t>
  </si>
  <si>
    <t>Dobava in vgrajevanje nearmiranih betonov C 8/10 konst. 0,08-0,12 m3/m2-m, frakcija 0-31,5 mm</t>
  </si>
  <si>
    <t>Podložni beton pod temeljno ploščo.</t>
  </si>
  <si>
    <t>Dobava in vgrajevanje nearmiranih betonov, C 12/15 konst. 0,04-0,08 m3/m2-m, frakcija 0-31,5mm.</t>
  </si>
  <si>
    <t>Zaščitni beton pod hidroizolacijo.</t>
  </si>
  <si>
    <t>AB temeljna plošča.</t>
  </si>
  <si>
    <t>Dobava in vgrajevanje armiranih betonov C 25/30 konst.nad 0,30 m3/m2-m, frakcija 0-31,5 mm.</t>
  </si>
  <si>
    <t>Dobava in vgrajevanje armiranih betonov C 25/30 konst. 0,12-0,20 m3/m2-m, frakcija 0-31,5mm.</t>
  </si>
  <si>
    <t xml:space="preserve">Dobava in vgrajevanje armiranih betonov C 25/30 konst. 0,04-0,08 m3/m2-m, frakcija 0-31,5 mm. </t>
  </si>
  <si>
    <t>AB pasovni temelj - izvedba v kampadah.</t>
  </si>
  <si>
    <t>AB nosilec.</t>
  </si>
  <si>
    <t>AB stene.</t>
  </si>
  <si>
    <t>Dobava in vgrajevanje armiranih betonov C 25/30 konst. 0,12-0,20 m3/m2-m,frakcija 0-31,5 mm.</t>
  </si>
  <si>
    <t>Dobava in vgrajevanje armiranih betonov C 25/30 konst. 0,12-0,20 m3/m2-m, frakcija 0-31,5 mm.</t>
  </si>
  <si>
    <t>AB parapetni zidec na ravni strehi.</t>
  </si>
  <si>
    <t>AB vertikalne vezi in slopi.</t>
  </si>
  <si>
    <t>AB horizontalne vezi in preklade.</t>
  </si>
  <si>
    <t>AB stopnice.</t>
  </si>
  <si>
    <t>Dobava in vgrajevanje armiranih betonov C 25/30 konst. 0,04-0,12 m3/m2-m,frakcija 0-31,5 mm.</t>
  </si>
  <si>
    <t>Dobava in vgrajevanje armiranih betonov C 25/30 konst. do 0,08 m3/m2-m, frakcija 0-31,5 mm.</t>
  </si>
  <si>
    <t>Dodatek za izvedbo sidranj, povezave med obstoječo in novo konstrukcijo.</t>
  </si>
  <si>
    <t>Horizontalna izolacija na temeljni plošči z varilnimi trakovi in bitumenskim premazom, s predhodno izravnavo tal s fino cementno malto.</t>
  </si>
  <si>
    <t>Vertikalna izolacija zidov z varilnimi trakovi in bitumenskim premazom, s predhodno izravnavo sten ter z zaščito izolacije z styrodur ploščami (XPS) debeline 18cm.</t>
  </si>
  <si>
    <t>Zidanje zidov z betonskimi bloki debeline 20 cm.</t>
  </si>
  <si>
    <t>Grobi in fini omet pozidanih odprtin iz opečnih votlakov. Grobi omet v apneno cementni malti s predhodnim cementnim brizgom, fini omet v apneni malti. Postavka vključuje tudi sanacijo obstoječega ometa ob pozidanih odprtinah.</t>
  </si>
  <si>
    <t>Dobava in polaganje toplotne izolacije - ekstrudirani polistiren za visoke obremenitve 2X 10cm, vključno 1x PVC ločilna folija.</t>
  </si>
  <si>
    <t>Dobava in polaganje toplotne izolacije - ekstrudirani polistiren za visoke obremenitve 2X 5cm, vključno 1x PVC ločilna folija.</t>
  </si>
  <si>
    <t>Vgrajevanje estrih betona C 25/30, deb. 7,5cm.</t>
  </si>
  <si>
    <t>Vgrajevanje estrih betona C 25/30, deb. 8,5cm.</t>
  </si>
  <si>
    <t>Izdelava klančine kot povezave med obstoječim objektom K7 in prizidkom z armiranim estrihom deb. 10cm v naklonu.</t>
  </si>
  <si>
    <t>Pribitek na zidarska dela. Razna manjša nepredvidena dela, pomoč obrtnikom in instalaterjem. Obračun po dejansko porabljenem času in materialu. Pavšal 7% od zidarskih del.</t>
  </si>
  <si>
    <t>pripravljalna dela, z vsemi deli in materialom in dnevno čiščenje gradbišča,</t>
  </si>
  <si>
    <t>zavarovanja gradbišča,</t>
  </si>
  <si>
    <t>začasne deponije in pripadajoči transporti</t>
  </si>
  <si>
    <t>koordinacija med investitorjem, upravljalci, izvajalci, podizvajalci in soglasodajalci,</t>
  </si>
  <si>
    <t>ur</t>
  </si>
  <si>
    <t xml:space="preserve">Naprava, dobava in montaža notranjih pregradnih sten iz gips kartonskih plošč na Knauf podkonstrukciji, s slepimi okvirji za vrata. Kompletno z vmesno toplotno izolacijo iz kamene volne ter bandažiranjem stikov. </t>
  </si>
  <si>
    <t>Dobava in polaganje toplotne izolacije na stiku obstoječega in novega objekta - izdelava dilatacije - EPS deb. 20cm.</t>
  </si>
  <si>
    <t>Kamen mora biti površinsko protizdrsno obdelan.</t>
  </si>
  <si>
    <t>Izvedba nove zemeljske kinete mimo predvidenega objekta K7, s predhodno preverbo lokacije in oblike obstoječe kinete zaradi navezave na kraju samem. Postavka vključuje vsa dela, potrebna za izvedbo nove kinete, vključno z izvedbo navezav ter izdelavo betonskih pokrovov za povozno površino.</t>
  </si>
  <si>
    <t>3.17</t>
  </si>
  <si>
    <t>3.18</t>
  </si>
  <si>
    <t>C</t>
  </si>
  <si>
    <t>ELEKTRO INSTALACIJE</t>
  </si>
  <si>
    <t>A</t>
  </si>
  <si>
    <t>ELEKTRO INSTALACIJE SKUPAJ:</t>
  </si>
  <si>
    <t>D</t>
  </si>
  <si>
    <t>STROJNE INSTALACIJE</t>
  </si>
  <si>
    <t>STROJNE INSTALACIJE SKUPAJ:</t>
  </si>
  <si>
    <t>E</t>
  </si>
  <si>
    <t>RUŠITVE</t>
  </si>
  <si>
    <t>RUŠITVE SKUPAJ:</t>
  </si>
  <si>
    <t>ELEKTROINŠTALATERSKA DELA</t>
  </si>
  <si>
    <t>01</t>
  </si>
  <si>
    <t>Demontaža obstoječe električne inštalacije in odvoz materiala na deponijo (ocena; obvezen predhodni ogled  ponudnika na objektu z odgovorno osebo investitorja)</t>
  </si>
  <si>
    <t>kpl</t>
  </si>
  <si>
    <t>02</t>
  </si>
  <si>
    <t xml:space="preserve">Prestavitev obstoječe tangirane električne inštalacije (kabelski vodniki v prostoru zunanjega nadstreška pred prostorom mikroskopov (vhod zadaj za objektom K7 poleg kovinskih zabojnikov) položeni nadometno se vgradijo podomet izsekavanje zidu, gipsanje, ometavanje; sedanji kovinski podometni omarici se uredi zaklepanje; ustrezno podaljševanje oz. zamenjava obstoječih tangiranih vodnikov za potrebe prestavljene omarice UPS za mikroskope, izenačitva potenciala in dovodnega kabla za omarico mikroskopov preseka (ocenjeno) 150mm²); ocena; obvezen predhodni ogled ponudnika na objektu z odgovorno osebo investitorja); </t>
  </si>
  <si>
    <t>03</t>
  </si>
  <si>
    <t>Prestavitev (demontaža in montaža) obstoječe zunanje omarice mikroskopov z zidu predvidenega za rušenje na pozicijo ob zunanji fasadi objekta z vso opremo (varovačna podnožja PK in 3x100A varovalkami, ničelno podnožje PK); prestavitev omarice UPS-a za te mikroskope, zbiralke za izenačitev potenciala z ustreznim podaljšanjem PE vodnuikov; (ocena; obvezen predhodni ogled ponudnika na objektu z odgovorno osebo investitorja)</t>
  </si>
  <si>
    <t>04</t>
  </si>
  <si>
    <t>Prestavitev (odklopi in ponovni priklopi ter izvlek in ponovni uvlek) obstoječe električne inštalacije v prostorih centralnih UPS naprav v pritličju objekta K7 v predvideno kineto v istem prostoru (ocena; obvezen predhodni ogled ponudnika na objektu z odgovorno osebo investitorja)</t>
  </si>
  <si>
    <t>05</t>
  </si>
  <si>
    <t>Izdelava priklopa napajalnega kabla na obstoječe pripravljeno podnožje v NN polju TP (z vstavitvijo 3x100A varovalk), ki omogoča tudi avtomatski preklop mreža-agregat</t>
  </si>
  <si>
    <t>06</t>
  </si>
  <si>
    <t>Dobava, izdelava in montaža vgradne PMO RG obzidane oz. obetonirane  - uporabniški del, plastična omara PMO-4 z montažno ploščo in dvojimi vrati (vsaj 130° odpiranje), samougasna, sive barve, v zaščiti IP 55, s  ključavnico investitorja kpl 1 z opremo</t>
  </si>
  <si>
    <t>prenapetostni odvodnik 320V,12,5kA  razreda "I"</t>
  </si>
  <si>
    <t>varovalčni odklopnik EFEN PK160/3p</t>
  </si>
  <si>
    <t>varovalčni odklopnik EFEN PK250/3p</t>
  </si>
  <si>
    <t>varovalni vložek NV250 80A</t>
  </si>
  <si>
    <t>varovalni vložek NV100 50A</t>
  </si>
  <si>
    <t>varovalni vložek NV100 25A</t>
  </si>
  <si>
    <t>drobni in vezni material</t>
  </si>
  <si>
    <t>07</t>
  </si>
  <si>
    <t xml:space="preserve">Dobava, izdelava in montaža stikalnega bloka Rp1 - p/o plastični stikalni blok 3-redni (36M) in pritrdilnim ter drobnim materialom, z vrati (vsaj 130° odpiranje) ter z naslednjo opremo:                                                                                                                               </t>
  </si>
  <si>
    <t>FID stikalo 25A/0,03A</t>
  </si>
  <si>
    <t>prenapetostni odvodnik 275V/10kA razreda "protec C"</t>
  </si>
  <si>
    <t>instalacijski odklopnik B10A 1p</t>
  </si>
  <si>
    <t>instalacijski odklopnik B16A 1p</t>
  </si>
  <si>
    <t>08</t>
  </si>
  <si>
    <t>Pripravljalna dela so upoštevana pri popisu gradbenih in obrtniških del</t>
  </si>
  <si>
    <t>RUŠITVENA DELA</t>
  </si>
  <si>
    <t>V rušitvenih delih so upoštevana vsa rušenja, kompletno z odlaganjem na gradbiščno deponijo in nakladanjem ter odvozom ruševin na registrirano stalno deponijo gradbenega materiala. V ceni morajo biti upoštevane tudi vsi stroški deponije (odlaganje na deponiji, plačilo taks...)</t>
  </si>
  <si>
    <t>Odstranitev zemeljskega materiala je upoštevana v popisu gradbenih in obrtniških del, razen kamnito nasutje med temelji ob njihovi odstranitvi.</t>
  </si>
  <si>
    <t>Odstranitve obstoječih naprav prezračevanja, klime, ventilatorjev je predmet popisa instalaterjev.</t>
  </si>
  <si>
    <t>Odstranitve asfalta in betonskega platoja pod kovinsko nadstrešnico so upoštevani v popisu gradbeno-obrtniških del - pripravljalna dela.</t>
  </si>
  <si>
    <t>V postavkah rušitvenih del je potrebno upoštevati navodila iz načrta odstranjevalnih del, s poudarkom na varnosti pri delu ! Rušenje se izvaja od zgoraj navzdol !</t>
  </si>
  <si>
    <t>Pred izdelavo ponudb za izvedbo rušenja je potrebno na kraju samem preveriti dejansko stanje objekta.</t>
  </si>
  <si>
    <t>Rušitev zajema naslednje elemente :</t>
  </si>
  <si>
    <t xml:space="preserve">   - del izzidka K1</t>
  </si>
  <si>
    <t xml:space="preserve">   - provizoriji ob objektu K1 v celoti</t>
  </si>
  <si>
    <t xml:space="preserve">   - kovinski nadstrešek za kontejnerska zabojnika v celoti</t>
  </si>
  <si>
    <t xml:space="preserve">   - vzdolžni nadstrešek ob provizorijih v celoti</t>
  </si>
  <si>
    <t xml:space="preserve">   - klančina v objektu K7 - prehod v prizidek</t>
  </si>
  <si>
    <t xml:space="preserve">   - zunanja zemeljska kineta</t>
  </si>
  <si>
    <t xml:space="preserve">Odstranjevanje opreme - čiščenje prostorov pred pričetkom rušitvenih del, z odvozom opreme na deponijo, ki jo določi investitor. </t>
  </si>
  <si>
    <t>Postavka se obračuna, če investitor ni predhodno odstranil opreme.</t>
  </si>
  <si>
    <t>Pospravilo raznega materiala na zunanjem delu objekta, pod nadstreški, s sortiranjem, razvrščanjem ter deponiranjem po navodilih investitorja (lesene palete, plastični zabojniki, razni leseni in kovinski elementi, kovinske in plastične cisterne…). Obračun po tlorisnih površinah nadstreškov.</t>
  </si>
  <si>
    <t>Odstranitev vzdolžne nadstrešnice ob provizorijih, vključno :</t>
  </si>
  <si>
    <t xml:space="preserve"> - plastična valovita kritina</t>
  </si>
  <si>
    <t xml:space="preserve"> - leseni morali - lege kritine, 4kom</t>
  </si>
  <si>
    <t xml:space="preserve"> - jeklena nosilna konstrukcija iz okroglih profilov, sidranih v steno provizorijev</t>
  </si>
  <si>
    <t>Odvoz kontejnerskih zabojnikov na novo lokacijo, na območju IJS, ki jo določi investitor.</t>
  </si>
  <si>
    <t>Odstranitev konstrukcije kovinske nadstrešnice, vključno :</t>
  </si>
  <si>
    <t xml:space="preserve"> - kritina iz jeklene pločevine (Trimo) 58m2</t>
  </si>
  <si>
    <t xml:space="preserve"> - strešna konstrukcija v sestavi : </t>
  </si>
  <si>
    <t>leseni špirovci 12/12, L=12m, kom=11</t>
  </si>
  <si>
    <r>
      <t xml:space="preserve">jekleni primarni nosilci </t>
    </r>
    <r>
      <rPr>
        <sz val="9"/>
        <rFont val="Times New Roman"/>
        <family val="1"/>
      </rPr>
      <t>I</t>
    </r>
    <r>
      <rPr>
        <sz val="9"/>
        <rFont val="Arial CE"/>
        <family val="2"/>
      </rPr>
      <t xml:space="preserve">140, L=5,5m, kom=4 </t>
    </r>
  </si>
  <si>
    <r>
      <t xml:space="preserve">stebri </t>
    </r>
    <r>
      <rPr>
        <sz val="9"/>
        <rFont val="Arial"/>
        <family val="2"/>
      </rPr>
      <t>ø 110mm, h=3,0m, kom=8</t>
    </r>
  </si>
  <si>
    <t>zaporna pločevina trapezne oblike na stiku provizorij-nadstrešnica višine povp. 50cm, kom1</t>
  </si>
  <si>
    <t>mrežna stena z vrati v kovinskem okvirju, kom=1</t>
  </si>
  <si>
    <t>Odstranitev obstoječe zemeljske kinete ob objektu K7 v kompletu z vsemi gradbenimi deli (odklop in odstranitev instalacij ni predmet te postavke).</t>
  </si>
  <si>
    <t>Odstranitev provizorijev v kompletu, vključno :</t>
  </si>
  <si>
    <t xml:space="preserve"> - kritina iz jeklene pločevine (Trimo) 72m2</t>
  </si>
  <si>
    <r>
      <t xml:space="preserve"> - primarni nosilci iz kovinske cevi </t>
    </r>
    <r>
      <rPr>
        <sz val="9"/>
        <rFont val="Arial"/>
        <family val="2"/>
      </rPr>
      <t>ø</t>
    </r>
    <r>
      <rPr>
        <sz val="9"/>
        <rFont val="Arial CE"/>
        <family val="2"/>
      </rPr>
      <t>95mm, kom=8</t>
    </r>
  </si>
  <si>
    <t xml:space="preserve"> - sekundarni leseni nosilci 120/40mm, kom=10</t>
  </si>
  <si>
    <t xml:space="preserve"> - gradbene plošče 72m2</t>
  </si>
  <si>
    <t xml:space="preserve"> - strop iz mavčno kartonskih plošč 62m2</t>
  </si>
  <si>
    <t xml:space="preserve"> - stene iz betonskih votlakov 17m3</t>
  </si>
  <si>
    <t xml:space="preserve"> - betonski tlak 6m3</t>
  </si>
  <si>
    <t>Odstranitev dela izzidka K1 v kompletu, vključno :</t>
  </si>
  <si>
    <t xml:space="preserve"> - kritina iz jeklene pločevine 6,5m2</t>
  </si>
  <si>
    <t xml:space="preserve"> - lesena strešna konstrukcija 6,5m2</t>
  </si>
  <si>
    <t xml:space="preserve"> - opečne stene objekta 14m3</t>
  </si>
  <si>
    <t xml:space="preserve"> - ab plošča z nosilcem 2m3</t>
  </si>
  <si>
    <t xml:space="preserve"> - tlak v sestavi: cem. Estrih deb 10cm in pvc tlak, 18m2</t>
  </si>
  <si>
    <t xml:space="preserve"> - leseni pod v nadstropju 7m2</t>
  </si>
  <si>
    <t>Odstranitev oken velikosti do 4,0 m2, z žaluzijami in škatlami za žaluzije, z odvozom na stalno deponijo.</t>
  </si>
  <si>
    <t>Odstranitev vrat velikosti do 4,0 m2, z odvozom na stalno deponijo.</t>
  </si>
  <si>
    <t>1.10</t>
  </si>
  <si>
    <t>Odstranitev vrat vrat velikosti nad 4,0 m2, z odvozom na stalno deponijo.</t>
  </si>
  <si>
    <t>1.11</t>
  </si>
  <si>
    <t>Odstranitev kovinske balkonske ograje, iz vertikalnih okroglih cevi, sestavljeno iz stebričkov in horizontalnih polnil, z odvozom na stalno deponijo.</t>
  </si>
  <si>
    <t>1.12</t>
  </si>
  <si>
    <t>Odstranitev kamnitega nasutja med temelji. Kompletno z direktnim odvozom ruševin na stalno deponijo.</t>
  </si>
  <si>
    <t>1.13</t>
  </si>
  <si>
    <t>Rušenje temeljev, vključno podložni beton. Kompletno z odvozom ruševin na stalno deponijo.</t>
  </si>
  <si>
    <t>1.14</t>
  </si>
  <si>
    <t>Rušenje tlakov za izdelavo nove klančine v objektu K7, s strojnim rezanjem tlaka. Odstranitev celotne sestave tlaka zaradi poglobitve, kompletno z odvozom ruševin na stalno deponijo.</t>
  </si>
  <si>
    <t>Postavka vključuje tudi sanacijo talne kinete pod novo klančino v kompletu : odstranitev dela kinete v območju nove klančine na dolžini 6m; znižanje obstoječega rev. jaška z vsemi deli in izdelavo novega pokrova</t>
  </si>
  <si>
    <t>1.15</t>
  </si>
  <si>
    <t>Rušenje betonskega nadstreška ob provizorijih - nadstrešek iz K1. Kompletno z odvozom ruševin na stalno deponijo. V ceni računano strojno rezanje plošče.</t>
  </si>
  <si>
    <t>1.16</t>
  </si>
  <si>
    <t>Izdelava novih prebojev v opečnih stenah za vrata in okno z odvozom ruševin na stalno deponijo in s podpiranjem novo nastalih odprtin, po navodilih v statičnem računu. V ceni računano strojno rezanje sten. Kompletno z direktnim odvozom ruševin na stalno deponijo.</t>
  </si>
  <si>
    <t>1.17</t>
  </si>
  <si>
    <t xml:space="preserve">Odstranjevanje žlebov in obrob. Kompletno z odvozom na stalno deponijo. </t>
  </si>
  <si>
    <t>1.18</t>
  </si>
  <si>
    <t>Izdelava utora, oziroma priprava ležišča za novo AB ploščo. Kompletno z odvozom ruševin na stalno deponijo.</t>
  </si>
  <si>
    <t>1.19</t>
  </si>
  <si>
    <r>
      <t xml:space="preserve">Izdelava manjših prebojev do </t>
    </r>
    <r>
      <rPr>
        <sz val="9"/>
        <rFont val="Arial"/>
        <family val="2"/>
      </rPr>
      <t>ø</t>
    </r>
    <r>
      <rPr>
        <sz val="9"/>
        <rFont val="Arial CE"/>
        <family val="2"/>
      </rPr>
      <t>200mm za razvod instalacij. Kompletno z odvozom rušitvenega materiala na stalno deponijo.</t>
    </r>
  </si>
  <si>
    <t>1.20</t>
  </si>
  <si>
    <t>Odstranitev fasadne obloge na stiku z objektom K7 v deb. 15cm. , z odvozom na stalno deponijo.</t>
  </si>
  <si>
    <t>1.21</t>
  </si>
  <si>
    <t>Dolbenje žlebov v zidovih za razvod instalacij.</t>
  </si>
  <si>
    <t>1.22</t>
  </si>
  <si>
    <t>Dodatek za pomoč instalaterjem pri odstranjevanju komunalnih vodov in naprav.</t>
  </si>
  <si>
    <t>1.23</t>
  </si>
  <si>
    <t>Končno čiščenje območja po končanih rušitvenih delih.</t>
  </si>
  <si>
    <t>1.24</t>
  </si>
  <si>
    <t>Razna nepredvidena rušitvena dela, vpisana v gradbeni dnevnik. Dela se obračunajo na podlagi dejansko porabljenega časa.</t>
  </si>
  <si>
    <t>RUŠITVENA DELA SKUPAJ:</t>
  </si>
  <si>
    <t>E.</t>
  </si>
  <si>
    <t xml:space="preserve">Dobava, izdelava in montaža stikalnega bloka Rp2 - p/o plastični stikalni blok 2-redni (24M) in pritrdilnim ter drobnim materialom, z vrati (vsaj 130° odpiranje) ter z naslednjo opremo:                                                                                                                               </t>
  </si>
  <si>
    <t>instalacijski odklopnik C20A 3p</t>
  </si>
  <si>
    <t>09</t>
  </si>
  <si>
    <t xml:space="preserve">Dobava, izdelava in montaža stikalnega bloka Rn1 - p/o plastični stikalni blok 4-redni (48M) in pritrdilnim ter drobnim materialom, z vrati (vsaj 130° odpiranje) ter z naslednjo opremo:                                                                                                                               </t>
  </si>
  <si>
    <t>prenapetostni odvodnik 275V/10kA razreda "C"</t>
  </si>
  <si>
    <t>instalacijski odklopnik B6A 1p</t>
  </si>
  <si>
    <t>instalacijski odklopnik C10A 3p</t>
  </si>
  <si>
    <t>instalacijski odklopnik C40A 3p</t>
  </si>
  <si>
    <t>krmilnik sistema ogrevanja žlebov</t>
  </si>
  <si>
    <t>kontaktor 230V</t>
  </si>
  <si>
    <t>signalna lučka</t>
  </si>
  <si>
    <t>tipalo</t>
  </si>
  <si>
    <t>izbirno stikalo 1-0-2 16A</t>
  </si>
  <si>
    <t>10</t>
  </si>
  <si>
    <r>
      <t>Dobava in polaganje kabla NAY2Y-J 4x70+2,5mm</t>
    </r>
    <r>
      <rPr>
        <sz val="9"/>
        <rFont val="Calibri"/>
        <family val="2"/>
      </rPr>
      <t>²</t>
    </r>
    <r>
      <rPr>
        <sz val="9"/>
        <rFont val="Arial CE"/>
        <family val="2"/>
      </rPr>
      <t xml:space="preserve"> v obstoječo kineto                                                                                                                               </t>
    </r>
  </si>
  <si>
    <t>m</t>
  </si>
  <si>
    <t>11</t>
  </si>
  <si>
    <t xml:space="preserve">Dobava in montaža vodnika NYY-J 5x16mm² uvlečenega v cev ali položenega na kabelsko polico                                                                                                                           </t>
  </si>
  <si>
    <t>12</t>
  </si>
  <si>
    <t xml:space="preserve">Dobava in montaža vodnika FG7OR 5x10mm² uvlečenega v cev ali položenega na kabelsko polico                                                                                                                           </t>
  </si>
  <si>
    <t>13</t>
  </si>
  <si>
    <t xml:space="preserve">Dobava in montaža vodnika NYY-J 5x6mm² uvlečenega v cev ali položenega na kabelsko polico                                                                                                                           </t>
  </si>
  <si>
    <t>14</t>
  </si>
  <si>
    <t xml:space="preserve">Dobava in montaža vodnika NYY-J 5x4 uvlečenega v cev ali položenega na kabelsko polico                                                                                                                           </t>
  </si>
  <si>
    <t>15</t>
  </si>
  <si>
    <t xml:space="preserve">Dobava in montaža vodnika NYY-J 3x2,5mm² uvlečenega v cev ali položenega na kabelsko polico                                                                                                                           </t>
  </si>
  <si>
    <t>16</t>
  </si>
  <si>
    <t xml:space="preserve">Dobava in montaža vodnika Olflex 7x1,5mm² uvlečenega v cev ali položenega na kabelsko polico                                                                                                                           </t>
  </si>
  <si>
    <t>17</t>
  </si>
  <si>
    <t xml:space="preserve">Dobava in montaža vodnika NYY-J 5x1,5mm² uvlečenega v cev ali položenega na kabelsko polico                                                                                                                           </t>
  </si>
  <si>
    <t>18</t>
  </si>
  <si>
    <t xml:space="preserve">Dobava in montaža vodnika NYY-J 4x1,5mm² uvlečenega v cev ali položenega na kabelsko polico                                                                                                                           </t>
  </si>
  <si>
    <t>19</t>
  </si>
  <si>
    <t xml:space="preserve">Dobava in montaža vodnika NYY-J 3x1,5mm² uvlečenega v cev ali položenega na kabelsko polico                                                                                                                           </t>
  </si>
  <si>
    <t>20</t>
  </si>
  <si>
    <t xml:space="preserve">Dobava in montaža vodnika za ogrevanje žlebov uvlečenega v odtočne cevi in žlote žlebov                                                                                                                            </t>
  </si>
  <si>
    <t>21</t>
  </si>
  <si>
    <t xml:space="preserve">Dobava in polaganje protipožarnega vodnika rdeče barve 1x2x2,5mm²                                                                                                                     </t>
  </si>
  <si>
    <t>22</t>
  </si>
  <si>
    <t xml:space="preserve">Dobava in polaganje oklopljenega komunikacijskega vodnika STP/FTP cat .6 4x2x0,24 v instalcijske cevi in parapetne kanale ter na kabelske police                                                                                                        </t>
  </si>
  <si>
    <t>23</t>
  </si>
  <si>
    <t xml:space="preserve">Dobava in uvlačenje TK vodnika TK59 25x4x0,6 GM v cevi RBT in AC in uvlačenjem predvleke (od komunikacijske omare do omarice na fasadi objekta)                                                                                                                  </t>
  </si>
  <si>
    <t>24</t>
  </si>
  <si>
    <t xml:space="preserve">Dobava in polaganje vodnika PF 6mm² Ru-Ze barve                                                              </t>
  </si>
  <si>
    <t>25</t>
  </si>
  <si>
    <t xml:space="preserve">Dobava in polaganje vodnika PF 16mm² Ru-Ze barve                                                              </t>
  </si>
  <si>
    <t>26</t>
  </si>
  <si>
    <t xml:space="preserve">Dobava in montaža doze za izenačitev potenciala RIP                                                                                                                      </t>
  </si>
  <si>
    <t>27</t>
  </si>
  <si>
    <t xml:space="preserve">Dobava in montaža doze za izenačitev potenciala GIP                                                                                                                      </t>
  </si>
  <si>
    <t>28</t>
  </si>
  <si>
    <t xml:space="preserve">Instalacijsko perforirano korito PK 100, kovinsko, pocinkano, komplet z nosilnim in pritrdilnim priborom                                                                                                                          </t>
  </si>
  <si>
    <t>29</t>
  </si>
  <si>
    <t xml:space="preserve">Instalacijsko perforirano korito PK 200, kovinsko, pocinkano, komplet z nosilnim in pritrdilnim priborom                                                                                                                          </t>
  </si>
  <si>
    <t>30</t>
  </si>
  <si>
    <t xml:space="preserve">Dobava in montaža PVC OG razvodnice s pritrditvijo na perforirano korito nad spuščenim stropom za spajanje obstoječih in predvidenih vodnikov s spončnim in veznim materialom in na strehi za potrebe grelnih kablov                                                                            </t>
  </si>
  <si>
    <t>31</t>
  </si>
  <si>
    <t xml:space="preserve">Dobava in montaža kovinskega parapetnega kanala 130/70mm kompletno s pokrovom in pregrado in kotnimi deli                                                                                                                         </t>
  </si>
  <si>
    <t>32</t>
  </si>
  <si>
    <t xml:space="preserve">Dobava in montaža vtičnice 3x230V 44kos in komunikacijske vtičnice 2xRJ45 cat.6 81kos kompletno z dozami in okvirčki                                                                                                                     </t>
  </si>
  <si>
    <t>33</t>
  </si>
  <si>
    <t xml:space="preserve">Dobava in polaganje cevi RBT 13,5mm z izsekavanjem zidu                                                                                                                          </t>
  </si>
  <si>
    <t>34</t>
  </si>
  <si>
    <t xml:space="preserve">Dobava in polaganje cevi RBT 16mm z izsekavanjem zidu                                                                                                                                                                 </t>
  </si>
  <si>
    <t>35</t>
  </si>
  <si>
    <t xml:space="preserve">Dobava in polaganje cevi RBT 26mm  z izsekavanjem zidu                                                                                                                                                                </t>
  </si>
  <si>
    <t>36</t>
  </si>
  <si>
    <t xml:space="preserve">Dobava in polaganje cevi RBT 36mm  z izsekavanjem zidu                                                                                                                                                                </t>
  </si>
  <si>
    <t>37</t>
  </si>
  <si>
    <t xml:space="preserve">Dobava in polaganje cevi RBT 48mm  z izsekavanjem zidu                                                                                                                                                                </t>
  </si>
  <si>
    <t>38</t>
  </si>
  <si>
    <t xml:space="preserve">Dobava in polaganje cevi RFS 13,5mm                                                                                                                           </t>
  </si>
  <si>
    <t>39</t>
  </si>
  <si>
    <t xml:space="preserve">Dobava in polaganje cevi RFS 16mm                                                                                                                           </t>
  </si>
  <si>
    <t>40</t>
  </si>
  <si>
    <t xml:space="preserve">Dobava in montaža navadnega stikala p/o                                                                                                                  </t>
  </si>
  <si>
    <t>41</t>
  </si>
  <si>
    <t xml:space="preserve">Dobava in montaža izmeničnega stikala p/o                                                                                                                         </t>
  </si>
  <si>
    <t>42</t>
  </si>
  <si>
    <t>Dobava in montaža stikala za žaluzije</t>
  </si>
  <si>
    <t>43</t>
  </si>
  <si>
    <r>
      <rPr>
        <sz val="9"/>
        <rFont val="Arial CE"/>
        <family val="0"/>
      </rPr>
      <t xml:space="preserve">Dobava in montaža vtičnice 230V p/o </t>
    </r>
    <r>
      <rPr>
        <sz val="9"/>
        <color indexed="10"/>
        <rFont val="Arial CE"/>
        <family val="2"/>
      </rPr>
      <t xml:space="preserve">                                                                                                                       </t>
    </r>
  </si>
  <si>
    <t>44</t>
  </si>
  <si>
    <t>Izdelava priklopov naprav in porabnikov</t>
  </si>
  <si>
    <t>45</t>
  </si>
  <si>
    <t xml:space="preserve">Dobava in montaža betonskega jaška (izkop za jašek) iz betonske cevi BC-Ø60cm (z uvodom Ø110mm in Ø50mm) z LŽ 50kN  pokrovom ob zunanji telefonski in protipožarni omarici ter dobava in vgradnja alkaten cevi Ø50mm dolžine 1,5m pod omarico za priključni TK vodnik v zemljo vključno z izkopom in zasipom vzpostavitev prvotnega stanja                                                                                                                       </t>
  </si>
  <si>
    <t>46</t>
  </si>
  <si>
    <t>zneski so brez  DDV</t>
  </si>
  <si>
    <t>A+B</t>
  </si>
  <si>
    <t>GRADBENA IN OBRTNIŠKA DELA</t>
  </si>
  <si>
    <t>5%</t>
  </si>
  <si>
    <t>3%</t>
  </si>
  <si>
    <t>STROJNOINSTALACIJSKA DELA</t>
  </si>
  <si>
    <t>ELEKTROINSTALACIJSKA DELA</t>
  </si>
  <si>
    <t>RUŠITEV</t>
  </si>
  <si>
    <t>REKAPITULACIJA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</si>
</sst>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SIT&quot;#,##0_);\(&quot;SIT&quot;#,##0\)"/>
    <numFmt numFmtId="173" formatCode="&quot;SIT&quot;#,##0_);[Red]\(&quot;SIT&quot;#,##0\)"/>
    <numFmt numFmtId="174" formatCode="&quot;SIT&quot;#,##0.00_);\(&quot;SIT&quot;#,##0.00\)"/>
    <numFmt numFmtId="175" formatCode="&quot;SIT&quot;#,##0.00_);[Red]\(&quot;SIT&quot;#,##0.00\)"/>
    <numFmt numFmtId="176" formatCode="_(&quot;SIT&quot;* #,##0_);_(&quot;SIT&quot;* \(#,##0\);_(&quot;SIT&quot;* &quot;-&quot;_);_(@_)"/>
    <numFmt numFmtId="177" formatCode="_(* #,##0_);_(* \(#,##0\);_(* &quot;-&quot;_);_(@_)"/>
    <numFmt numFmtId="178" formatCode="_(&quot;SIT&quot;* #,##0.00_);_(&quot;SIT&quot;* \(#,##0.00\);_(&quot;SI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mmmm\ d\,\ yyyy"/>
    <numFmt numFmtId="187" formatCode="\c\omm\a"/>
    <numFmt numFmtId="188" formatCode="0.0%"/>
    <numFmt numFmtId="189" formatCode="#,##0.00\ [$€-1]"/>
    <numFmt numFmtId="190" formatCode="#,##0.00\ _S_I_T"/>
    <numFmt numFmtId="191" formatCode="&quot;True&quot;;&quot;True&quot;;&quot;False&quot;"/>
    <numFmt numFmtId="192" formatCode="&quot;On&quot;;&quot;On&quot;;&quot;Off&quot;"/>
    <numFmt numFmtId="193" formatCode="[$-424]d\.\ mmmm\ yyyy"/>
    <numFmt numFmtId="194" formatCode="0.000%"/>
    <numFmt numFmtId="195" formatCode="0.0"/>
  </numFmts>
  <fonts count="74">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8"/>
      <name val="SLO Arial"/>
      <family val="2"/>
    </font>
    <font>
      <sz val="8"/>
      <name val="SLO Arial"/>
      <family val="2"/>
    </font>
    <font>
      <sz val="8"/>
      <name val="Arial"/>
      <family val="2"/>
    </font>
    <font>
      <b/>
      <sz val="8"/>
      <name val="Arial CE"/>
      <family val="2"/>
    </font>
    <font>
      <sz val="8"/>
      <name val="Arial CE"/>
      <family val="2"/>
    </font>
    <font>
      <sz val="10"/>
      <name val="Arial CE"/>
      <family val="2"/>
    </font>
    <font>
      <u val="single"/>
      <sz val="10"/>
      <color indexed="12"/>
      <name val="Arial"/>
      <family val="2"/>
    </font>
    <font>
      <u val="single"/>
      <sz val="10"/>
      <color indexed="36"/>
      <name val="Arial"/>
      <family val="2"/>
    </font>
    <font>
      <b/>
      <sz val="9"/>
      <name val="Arial"/>
      <family val="2"/>
    </font>
    <font>
      <b/>
      <sz val="9"/>
      <name val="Arial CE"/>
      <family val="2"/>
    </font>
    <font>
      <sz val="9"/>
      <name val="Arial CE"/>
      <family val="2"/>
    </font>
    <font>
      <sz val="9"/>
      <name val="Arial"/>
      <family val="2"/>
    </font>
    <font>
      <sz val="9"/>
      <name val="SLO Arial"/>
      <family val="2"/>
    </font>
    <font>
      <sz val="9"/>
      <name val="Times New Roman CE"/>
      <family val="1"/>
    </font>
    <font>
      <b/>
      <sz val="9"/>
      <name val="SLO Arial"/>
      <family val="0"/>
    </font>
    <font>
      <i/>
      <sz val="9"/>
      <name val="Arial CE"/>
      <family val="2"/>
    </font>
    <font>
      <i/>
      <sz val="9"/>
      <name val="SLO Arial"/>
      <family val="2"/>
    </font>
    <font>
      <b/>
      <i/>
      <sz val="9"/>
      <name val="Arial CE"/>
      <family val="2"/>
    </font>
    <font>
      <b/>
      <i/>
      <sz val="9"/>
      <name val="SLO Arial"/>
      <family val="2"/>
    </font>
    <font>
      <b/>
      <sz val="9"/>
      <name val="Times New Roman CE"/>
      <family val="1"/>
    </font>
    <font>
      <sz val="9"/>
      <color indexed="10"/>
      <name val="Arial CE"/>
      <family val="2"/>
    </font>
    <font>
      <sz val="9"/>
      <color indexed="10"/>
      <name val="SLO Arial"/>
      <family val="2"/>
    </font>
    <font>
      <b/>
      <sz val="9"/>
      <color indexed="10"/>
      <name val="Arial CE"/>
      <family val="2"/>
    </font>
    <font>
      <sz val="8"/>
      <color indexed="10"/>
      <name val="SLO Arial"/>
      <family val="2"/>
    </font>
    <font>
      <sz val="9"/>
      <color indexed="10"/>
      <name val="Arial"/>
      <family val="2"/>
    </font>
    <font>
      <b/>
      <sz val="9"/>
      <color indexed="10"/>
      <name val="Arial"/>
      <family val="2"/>
    </font>
    <font>
      <b/>
      <sz val="9"/>
      <color indexed="10"/>
      <name val="SLO Arial"/>
      <family val="0"/>
    </font>
    <font>
      <sz val="9"/>
      <name val="Calibri"/>
      <family val="2"/>
    </font>
    <font>
      <sz val="9"/>
      <color indexed="13"/>
      <name val="Arial CE"/>
      <family val="2"/>
    </font>
    <font>
      <sz val="9"/>
      <color indexed="17"/>
      <name val="Arial CE"/>
      <family val="2"/>
    </font>
    <font>
      <sz val="8"/>
      <color indexed="10"/>
      <name val="Arial"/>
      <family val="2"/>
    </font>
    <font>
      <sz val="9"/>
      <name val="Times New Roman"/>
      <family val="1"/>
    </font>
    <font>
      <sz val="9"/>
      <name val="Symbol"/>
      <family val="1"/>
    </font>
    <font>
      <b/>
      <sz val="11"/>
      <name val="Arial CE"/>
      <family val="2"/>
    </font>
    <font>
      <b/>
      <sz val="11"/>
      <name val="SLO Arial"/>
      <family val="0"/>
    </font>
    <font>
      <vertAlign val="superscript"/>
      <sz val="9"/>
      <name val="Arial"/>
      <family val="2"/>
    </font>
    <font>
      <sz val="9"/>
      <color indexed="8"/>
      <name val="Arial"/>
      <family val="2"/>
    </font>
    <font>
      <i/>
      <sz val="9"/>
      <name val="Arial"/>
      <family val="2"/>
    </font>
    <font>
      <b/>
      <sz val="8"/>
      <name val="Arial"/>
      <family val="2"/>
    </font>
    <font>
      <sz val="1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uble"/>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double"/>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37" fontId="0" fillId="0" borderId="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72" fontId="0" fillId="0" borderId="0" applyFill="0" applyBorder="0" applyAlignment="0" applyProtection="0"/>
    <xf numFmtId="186" fontId="0" fillId="0" borderId="0" applyFill="0" applyBorder="0" applyAlignment="0" applyProtection="0"/>
    <xf numFmtId="0" fontId="65" fillId="0" borderId="0" applyNumberFormat="0" applyFill="0" applyBorder="0" applyAlignment="0" applyProtection="0"/>
    <xf numFmtId="2" fontId="0" fillId="0" borderId="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7" fillId="0" borderId="3"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30" borderId="1" applyNumberFormat="0" applyAlignment="0" applyProtection="0"/>
    <xf numFmtId="0" fontId="69" fillId="0" borderId="4" applyNumberFormat="0" applyFill="0" applyAlignment="0" applyProtection="0"/>
    <xf numFmtId="0" fontId="11" fillId="0" borderId="0">
      <alignment/>
      <protection/>
    </xf>
    <xf numFmtId="0" fontId="70" fillId="31" borderId="0" applyNumberFormat="0" applyBorder="0" applyAlignment="0" applyProtection="0"/>
    <xf numFmtId="0" fontId="0" fillId="0" borderId="0">
      <alignment/>
      <protection/>
    </xf>
    <xf numFmtId="0" fontId="0" fillId="32" borderId="5" applyNumberFormat="0" applyFont="0" applyAlignment="0" applyProtection="0"/>
    <xf numFmtId="0" fontId="71" fillId="27" borderId="6"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0" borderId="7" applyNumberFormat="0" applyFill="0" applyAlignment="0" applyProtection="0"/>
    <xf numFmtId="0" fontId="73" fillId="0" borderId="0" applyNumberFormat="0" applyFill="0" applyBorder="0" applyAlignment="0" applyProtection="0"/>
  </cellStyleXfs>
  <cellXfs count="638">
    <xf numFmtId="0" fontId="0" fillId="0" borderId="0" xfId="0" applyAlignment="1">
      <alignment/>
    </xf>
    <xf numFmtId="0" fontId="6" fillId="0" borderId="8" xfId="0" applyNumberFormat="1"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NumberFormat="1" applyFont="1" applyBorder="1" applyAlignment="1">
      <alignment horizontal="center"/>
    </xf>
    <xf numFmtId="0" fontId="6" fillId="0" borderId="12" xfId="0" applyFont="1" applyBorder="1" applyAlignment="1">
      <alignment horizontal="center"/>
    </xf>
    <xf numFmtId="0" fontId="7" fillId="0" borderId="0" xfId="0" applyFont="1" applyAlignment="1">
      <alignment/>
    </xf>
    <xf numFmtId="0" fontId="7" fillId="0" borderId="13" xfId="62" applyNumberFormat="1" applyFont="1" applyBorder="1" applyAlignment="1">
      <alignment horizontal="center"/>
      <protection/>
    </xf>
    <xf numFmtId="0" fontId="7" fillId="0" borderId="13" xfId="62" applyFont="1" applyBorder="1">
      <alignment/>
      <protection/>
    </xf>
    <xf numFmtId="0" fontId="7" fillId="0" borderId="0" xfId="62" applyFont="1">
      <alignment/>
      <protection/>
    </xf>
    <xf numFmtId="0" fontId="8" fillId="0" borderId="0" xfId="62" applyFont="1">
      <alignment/>
      <protection/>
    </xf>
    <xf numFmtId="0" fontId="7" fillId="0" borderId="0" xfId="0" applyFont="1" applyBorder="1" applyAlignment="1">
      <alignment/>
    </xf>
    <xf numFmtId="49" fontId="7" fillId="0" borderId="13" xfId="62" applyNumberFormat="1" applyFont="1" applyBorder="1" applyAlignment="1">
      <alignment horizontal="center"/>
      <protection/>
    </xf>
    <xf numFmtId="0" fontId="8" fillId="0" borderId="0" xfId="62" applyFont="1" applyBorder="1">
      <alignment/>
      <protection/>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8" fillId="0" borderId="0" xfId="62" applyNumberFormat="1" applyFont="1" applyBorder="1">
      <alignment/>
      <protection/>
    </xf>
    <xf numFmtId="0" fontId="10" fillId="0" borderId="0" xfId="62" applyFont="1" applyBorder="1" applyAlignment="1">
      <alignment horizontal="justify" vertical="top" wrapText="1"/>
      <protection/>
    </xf>
    <xf numFmtId="0" fontId="10" fillId="0" borderId="9" xfId="0" applyFont="1" applyBorder="1" applyAlignment="1">
      <alignment horizontal="center"/>
    </xf>
    <xf numFmtId="0" fontId="7" fillId="0" borderId="9" xfId="0" applyNumberFormat="1" applyFont="1" applyBorder="1" applyAlignment="1">
      <alignment horizontal="center"/>
    </xf>
    <xf numFmtId="4" fontId="7" fillId="0" borderId="9" xfId="0" applyNumberFormat="1" applyFont="1" applyBorder="1" applyAlignment="1">
      <alignment/>
    </xf>
    <xf numFmtId="0" fontId="7" fillId="0" borderId="16" xfId="0" applyFont="1" applyBorder="1" applyAlignment="1">
      <alignment/>
    </xf>
    <xf numFmtId="0" fontId="18" fillId="0" borderId="0" xfId="0" applyFont="1" applyBorder="1" applyAlignment="1">
      <alignment/>
    </xf>
    <xf numFmtId="4" fontId="17" fillId="0" borderId="17" xfId="0" applyNumberFormat="1" applyFont="1" applyBorder="1" applyAlignment="1">
      <alignment/>
    </xf>
    <xf numFmtId="4" fontId="15" fillId="0" borderId="18" xfId="0" applyNumberFormat="1" applyFont="1" applyBorder="1" applyAlignment="1">
      <alignment vertical="center"/>
    </xf>
    <xf numFmtId="0" fontId="16" fillId="0" borderId="0" xfId="0" applyFont="1" applyBorder="1" applyAlignment="1">
      <alignment horizontal="center"/>
    </xf>
    <xf numFmtId="4" fontId="17" fillId="0" borderId="0" xfId="0" applyNumberFormat="1" applyFont="1" applyBorder="1" applyAlignment="1">
      <alignment/>
    </xf>
    <xf numFmtId="49" fontId="15" fillId="0" borderId="19" xfId="0" applyNumberFormat="1" applyFont="1" applyBorder="1" applyAlignment="1">
      <alignment horizontal="center"/>
    </xf>
    <xf numFmtId="0" fontId="19" fillId="0" borderId="0" xfId="0" applyFont="1" applyBorder="1" applyAlignment="1">
      <alignment/>
    </xf>
    <xf numFmtId="4" fontId="17" fillId="0" borderId="20" xfId="0" applyNumberFormat="1" applyFont="1" applyBorder="1" applyAlignment="1">
      <alignment/>
    </xf>
    <xf numFmtId="0" fontId="17" fillId="0" borderId="0" xfId="0" applyFont="1" applyAlignment="1">
      <alignment/>
    </xf>
    <xf numFmtId="0" fontId="18" fillId="0" borderId="0" xfId="62" applyFont="1">
      <alignment/>
      <protection/>
    </xf>
    <xf numFmtId="49" fontId="15" fillId="0" borderId="21" xfId="0" applyNumberFormat="1" applyFont="1" applyBorder="1" applyAlignment="1">
      <alignment horizontal="center"/>
    </xf>
    <xf numFmtId="0" fontId="19" fillId="0" borderId="22" xfId="0" applyFont="1" applyBorder="1" applyAlignment="1">
      <alignment/>
    </xf>
    <xf numFmtId="4" fontId="17" fillId="0" borderId="22" xfId="0" applyNumberFormat="1" applyFont="1" applyBorder="1" applyAlignment="1">
      <alignment/>
    </xf>
    <xf numFmtId="0" fontId="17" fillId="0" borderId="17" xfId="0" applyFont="1" applyBorder="1" applyAlignment="1">
      <alignment/>
    </xf>
    <xf numFmtId="0" fontId="20" fillId="0" borderId="13" xfId="0" applyFont="1" applyBorder="1" applyAlignment="1">
      <alignment vertical="center" wrapText="1"/>
    </xf>
    <xf numFmtId="0" fontId="20" fillId="0" borderId="0" xfId="0" applyFont="1" applyBorder="1" applyAlignment="1">
      <alignment vertical="center" wrapText="1"/>
    </xf>
    <xf numFmtId="49" fontId="16" fillId="0" borderId="13" xfId="0" applyNumberFormat="1" applyFont="1" applyBorder="1" applyAlignment="1">
      <alignment horizontal="center"/>
    </xf>
    <xf numFmtId="0" fontId="15" fillId="0" borderId="13" xfId="0" applyFont="1" applyBorder="1" applyAlignment="1">
      <alignment horizontal="justify" vertical="top" wrapText="1"/>
    </xf>
    <xf numFmtId="0" fontId="15" fillId="0" borderId="0" xfId="0" applyFont="1" applyBorder="1" applyAlignment="1">
      <alignment horizontal="center"/>
    </xf>
    <xf numFmtId="0" fontId="20" fillId="0" borderId="13" xfId="0" applyNumberFormat="1" applyFont="1" applyBorder="1" applyAlignment="1">
      <alignment horizontal="center"/>
    </xf>
    <xf numFmtId="0" fontId="20" fillId="0" borderId="13" xfId="0" applyFont="1" applyBorder="1" applyAlignment="1">
      <alignment/>
    </xf>
    <xf numFmtId="0" fontId="20" fillId="0" borderId="0" xfId="0" applyFont="1" applyAlignment="1">
      <alignment/>
    </xf>
    <xf numFmtId="0" fontId="20" fillId="0" borderId="0" xfId="0" applyFont="1" applyBorder="1" applyAlignment="1">
      <alignment/>
    </xf>
    <xf numFmtId="4" fontId="16" fillId="0" borderId="13" xfId="0" applyNumberFormat="1" applyFont="1" applyBorder="1" applyAlignment="1">
      <alignment/>
    </xf>
    <xf numFmtId="0" fontId="17" fillId="0" borderId="0" xfId="0" applyFont="1" applyBorder="1" applyAlignment="1">
      <alignment/>
    </xf>
    <xf numFmtId="4" fontId="16" fillId="0" borderId="23" xfId="0" applyNumberFormat="1" applyFont="1" applyBorder="1" applyAlignment="1">
      <alignment/>
    </xf>
    <xf numFmtId="0" fontId="20" fillId="0" borderId="0" xfId="0" applyFont="1" applyBorder="1" applyAlignment="1">
      <alignment horizontal="left" vertical="center" wrapText="1"/>
    </xf>
    <xf numFmtId="0" fontId="16" fillId="0" borderId="13" xfId="0" applyNumberFormat="1" applyFont="1" applyBorder="1" applyAlignment="1">
      <alignment horizontal="center"/>
    </xf>
    <xf numFmtId="49" fontId="16" fillId="0" borderId="13" xfId="0" applyNumberFormat="1" applyFont="1" applyBorder="1" applyAlignment="1">
      <alignment horizontal="center" vertical="top" wrapText="1"/>
    </xf>
    <xf numFmtId="0" fontId="16" fillId="0" borderId="13" xfId="0" applyFont="1" applyBorder="1" applyAlignment="1">
      <alignment horizontal="justify" vertical="top" wrapText="1"/>
    </xf>
    <xf numFmtId="0" fontId="18" fillId="0" borderId="0" xfId="0" applyFont="1" applyAlignment="1">
      <alignment/>
    </xf>
    <xf numFmtId="0" fontId="18" fillId="0" borderId="19" xfId="0" applyFont="1" applyBorder="1" applyAlignment="1">
      <alignment/>
    </xf>
    <xf numFmtId="4" fontId="16" fillId="0" borderId="0" xfId="0" applyNumberFormat="1" applyFont="1" applyBorder="1" applyAlignment="1">
      <alignment horizontal="center"/>
    </xf>
    <xf numFmtId="49" fontId="23" fillId="0" borderId="13" xfId="0" applyNumberFormat="1" applyFont="1" applyBorder="1" applyAlignment="1">
      <alignment horizontal="center"/>
    </xf>
    <xf numFmtId="0" fontId="23" fillId="0" borderId="13" xfId="0" applyFont="1" applyBorder="1" applyAlignment="1">
      <alignment horizontal="justify" vertical="top" wrapText="1"/>
    </xf>
    <xf numFmtId="0" fontId="23" fillId="0" borderId="13" xfId="0" applyNumberFormat="1" applyFont="1" applyBorder="1" applyAlignment="1">
      <alignment horizontal="center"/>
    </xf>
    <xf numFmtId="4" fontId="23" fillId="0" borderId="13" xfId="0" applyNumberFormat="1" applyFont="1" applyBorder="1" applyAlignment="1">
      <alignment/>
    </xf>
    <xf numFmtId="49" fontId="14" fillId="0" borderId="13" xfId="0" applyNumberFormat="1" applyFont="1" applyBorder="1" applyAlignment="1">
      <alignment horizontal="left"/>
    </xf>
    <xf numFmtId="3" fontId="16" fillId="0" borderId="13" xfId="0" applyNumberFormat="1" applyFont="1" applyBorder="1" applyAlignment="1">
      <alignment horizontal="center"/>
    </xf>
    <xf numFmtId="49" fontId="16" fillId="0" borderId="13" xfId="0" applyNumberFormat="1" applyFont="1" applyBorder="1" applyAlignment="1">
      <alignment horizontal="center" vertical="top"/>
    </xf>
    <xf numFmtId="0" fontId="16" fillId="0" borderId="13" xfId="0" applyFont="1" applyBorder="1" applyAlignment="1">
      <alignment horizontal="justify" vertical="top"/>
    </xf>
    <xf numFmtId="4" fontId="16" fillId="0" borderId="13" xfId="0" applyNumberFormat="1" applyFont="1" applyBorder="1" applyAlignment="1">
      <alignment horizontal="center"/>
    </xf>
    <xf numFmtId="0" fontId="22" fillId="0" borderId="0" xfId="0" applyFont="1" applyBorder="1" applyAlignment="1">
      <alignment vertical="center" wrapText="1"/>
    </xf>
    <xf numFmtId="0" fontId="24" fillId="0" borderId="0" xfId="0" applyFont="1" applyAlignment="1">
      <alignment/>
    </xf>
    <xf numFmtId="0" fontId="24" fillId="0" borderId="0" xfId="0" applyFont="1" applyBorder="1" applyAlignment="1">
      <alignment/>
    </xf>
    <xf numFmtId="168" fontId="18" fillId="0" borderId="0" xfId="0" applyNumberFormat="1" applyFont="1" applyAlignment="1">
      <alignment/>
    </xf>
    <xf numFmtId="49" fontId="15" fillId="0" borderId="13" xfId="0" applyNumberFormat="1" applyFont="1" applyBorder="1" applyAlignment="1">
      <alignment horizontal="center"/>
    </xf>
    <xf numFmtId="4" fontId="23" fillId="0" borderId="13" xfId="0" applyNumberFormat="1" applyFont="1" applyBorder="1" applyAlignment="1">
      <alignment horizontal="center"/>
    </xf>
    <xf numFmtId="0" fontId="21" fillId="0" borderId="0" xfId="0" applyNumberFormat="1" applyFont="1" applyBorder="1" applyAlignment="1">
      <alignment horizontal="center" vertical="center" wrapText="1"/>
    </xf>
    <xf numFmtId="0" fontId="22" fillId="0" borderId="0" xfId="0" applyFont="1" applyBorder="1" applyAlignment="1">
      <alignment vertical="center" wrapText="1"/>
    </xf>
    <xf numFmtId="0" fontId="16" fillId="0" borderId="0" xfId="62" applyFont="1" applyBorder="1" applyAlignment="1">
      <alignment horizontal="justify" vertical="top" wrapText="1"/>
      <protection/>
    </xf>
    <xf numFmtId="0" fontId="17" fillId="0" borderId="0" xfId="62" applyFont="1" applyBorder="1">
      <alignment/>
      <protection/>
    </xf>
    <xf numFmtId="0" fontId="17" fillId="0" borderId="0" xfId="62" applyFont="1">
      <alignment/>
      <protection/>
    </xf>
    <xf numFmtId="0" fontId="15" fillId="0" borderId="24" xfId="0" applyFont="1" applyBorder="1" applyAlignment="1">
      <alignment horizontal="justify" vertical="center" wrapText="1"/>
    </xf>
    <xf numFmtId="4" fontId="16" fillId="0" borderId="24" xfId="0" applyNumberFormat="1" applyFont="1" applyBorder="1" applyAlignment="1">
      <alignment horizontal="center" vertical="center"/>
    </xf>
    <xf numFmtId="0" fontId="16" fillId="0" borderId="24" xfId="0" applyNumberFormat="1" applyFont="1" applyBorder="1" applyAlignment="1">
      <alignment horizontal="center" vertical="center"/>
    </xf>
    <xf numFmtId="4" fontId="16" fillId="0" borderId="24" xfId="0" applyNumberFormat="1" applyFont="1" applyBorder="1" applyAlignment="1">
      <alignment vertical="center"/>
    </xf>
    <xf numFmtId="49" fontId="16" fillId="0" borderId="13" xfId="0" applyNumberFormat="1" applyFont="1" applyBorder="1" applyAlignment="1">
      <alignment horizontal="left" vertical="top" wrapText="1"/>
    </xf>
    <xf numFmtId="0" fontId="18" fillId="0" borderId="0" xfId="0" applyFont="1" applyAlignment="1">
      <alignment horizontal="left"/>
    </xf>
    <xf numFmtId="0" fontId="22" fillId="0" borderId="0" xfId="0" applyFont="1" applyBorder="1" applyAlignment="1">
      <alignment/>
    </xf>
    <xf numFmtId="0" fontId="21" fillId="0" borderId="0" xfId="0" applyNumberFormat="1" applyFont="1" applyBorder="1" applyAlignment="1">
      <alignment horizontal="center"/>
    </xf>
    <xf numFmtId="0" fontId="24" fillId="0" borderId="0" xfId="0" applyFont="1" applyAlignment="1">
      <alignment/>
    </xf>
    <xf numFmtId="0" fontId="24" fillId="0" borderId="0" xfId="0" applyFont="1" applyBorder="1" applyAlignment="1">
      <alignment/>
    </xf>
    <xf numFmtId="0" fontId="18" fillId="0" borderId="0" xfId="62" applyFont="1" applyBorder="1">
      <alignment/>
      <protection/>
    </xf>
    <xf numFmtId="4" fontId="21" fillId="0" borderId="13" xfId="0" applyNumberFormat="1" applyFont="1" applyBorder="1" applyAlignment="1">
      <alignment/>
    </xf>
    <xf numFmtId="4" fontId="16" fillId="0" borderId="23" xfId="62" applyNumberFormat="1" applyFont="1" applyBorder="1">
      <alignment/>
      <protection/>
    </xf>
    <xf numFmtId="49" fontId="21" fillId="0" borderId="25" xfId="0" applyNumberFormat="1" applyFont="1" applyBorder="1" applyAlignment="1">
      <alignment horizontal="center" vertical="center"/>
    </xf>
    <xf numFmtId="49" fontId="15" fillId="0" borderId="13" xfId="62" applyNumberFormat="1" applyFont="1" applyBorder="1" applyAlignment="1">
      <alignment horizontal="center"/>
      <protection/>
    </xf>
    <xf numFmtId="0" fontId="16" fillId="0" borderId="13" xfId="62" applyNumberFormat="1" applyFont="1" applyBorder="1" applyAlignment="1">
      <alignment horizontal="center"/>
      <protection/>
    </xf>
    <xf numFmtId="4" fontId="16" fillId="0" borderId="13" xfId="62" applyNumberFormat="1" applyFont="1" applyBorder="1">
      <alignment/>
      <protection/>
    </xf>
    <xf numFmtId="49" fontId="15" fillId="0" borderId="23" xfId="62" applyNumberFormat="1" applyFont="1" applyBorder="1" applyAlignment="1">
      <alignment horizontal="center"/>
      <protection/>
    </xf>
    <xf numFmtId="0" fontId="16" fillId="0" borderId="23" xfId="62" applyNumberFormat="1" applyFont="1" applyBorder="1" applyAlignment="1">
      <alignment horizontal="center"/>
      <protection/>
    </xf>
    <xf numFmtId="49" fontId="21" fillId="0" borderId="21" xfId="0" applyNumberFormat="1" applyFont="1" applyBorder="1" applyAlignment="1">
      <alignment horizontal="center" vertical="center" wrapText="1"/>
    </xf>
    <xf numFmtId="4" fontId="21" fillId="0" borderId="22" xfId="0" applyNumberFormat="1" applyFont="1" applyBorder="1" applyAlignment="1">
      <alignment horizontal="center" vertical="center" wrapText="1"/>
    </xf>
    <xf numFmtId="0" fontId="21" fillId="0" borderId="22" xfId="0" applyNumberFormat="1" applyFont="1" applyBorder="1" applyAlignment="1">
      <alignment horizontal="center" vertical="center" wrapText="1"/>
    </xf>
    <xf numFmtId="4" fontId="21" fillId="0" borderId="22" xfId="0" applyNumberFormat="1" applyFont="1" applyBorder="1" applyAlignment="1">
      <alignment vertical="center" wrapText="1"/>
    </xf>
    <xf numFmtId="0" fontId="25" fillId="0" borderId="0" xfId="0" applyFont="1" applyBorder="1" applyAlignment="1">
      <alignment/>
    </xf>
    <xf numFmtId="4" fontId="14" fillId="0" borderId="0" xfId="0" applyNumberFormat="1" applyFont="1" applyBorder="1" applyAlignment="1">
      <alignment/>
    </xf>
    <xf numFmtId="4" fontId="14" fillId="0" borderId="20" xfId="0" applyNumberFormat="1" applyFont="1" applyBorder="1" applyAlignment="1">
      <alignment/>
    </xf>
    <xf numFmtId="0" fontId="14" fillId="0" borderId="0" xfId="0" applyFont="1" applyAlignment="1">
      <alignment/>
    </xf>
    <xf numFmtId="0" fontId="20" fillId="0" borderId="0" xfId="62" applyFont="1">
      <alignment/>
      <protection/>
    </xf>
    <xf numFmtId="0" fontId="18" fillId="0" borderId="0" xfId="0" applyFont="1" applyBorder="1" applyAlignment="1">
      <alignment vertical="center" wrapText="1"/>
    </xf>
    <xf numFmtId="0" fontId="22" fillId="0" borderId="0" xfId="0" applyFont="1" applyBorder="1" applyAlignment="1">
      <alignment horizontal="center" vertical="center" wrapText="1"/>
    </xf>
    <xf numFmtId="4" fontId="16" fillId="0" borderId="26" xfId="0" applyNumberFormat="1" applyFont="1" applyBorder="1" applyAlignment="1">
      <alignment/>
    </xf>
    <xf numFmtId="0" fontId="15" fillId="0" borderId="13" xfId="0" applyFont="1" applyBorder="1" applyAlignment="1">
      <alignment horizontal="center"/>
    </xf>
    <xf numFmtId="0" fontId="17" fillId="0" borderId="13" xfId="60" applyFont="1" applyBorder="1" applyAlignment="1">
      <alignment horizontal="justify" vertical="top" wrapText="1"/>
      <protection/>
    </xf>
    <xf numFmtId="49" fontId="16" fillId="0" borderId="13" xfId="0" applyNumberFormat="1" applyFont="1" applyBorder="1" applyAlignment="1">
      <alignment horizontal="right" vertical="top" wrapText="1"/>
    </xf>
    <xf numFmtId="4" fontId="16" fillId="0" borderId="0" xfId="0" applyNumberFormat="1" applyFont="1" applyBorder="1" applyAlignment="1">
      <alignment/>
    </xf>
    <xf numFmtId="49" fontId="16" fillId="0" borderId="26" xfId="0" applyNumberFormat="1" applyFont="1" applyBorder="1" applyAlignment="1">
      <alignment horizontal="center" vertical="top" wrapText="1"/>
    </xf>
    <xf numFmtId="0" fontId="16" fillId="0" borderId="0" xfId="0" applyFont="1" applyBorder="1" applyAlignment="1">
      <alignment horizontal="justify" vertical="top" wrapText="1"/>
    </xf>
    <xf numFmtId="0" fontId="16" fillId="0" borderId="0" xfId="0" applyNumberFormat="1" applyFont="1" applyBorder="1" applyAlignment="1">
      <alignment horizontal="center"/>
    </xf>
    <xf numFmtId="49" fontId="16" fillId="0" borderId="13" xfId="0" applyNumberFormat="1" applyFont="1" applyBorder="1" applyAlignment="1">
      <alignment horizontal="right"/>
    </xf>
    <xf numFmtId="0" fontId="27" fillId="0" borderId="0" xfId="0" applyFont="1" applyBorder="1" applyAlignment="1">
      <alignment/>
    </xf>
    <xf numFmtId="49" fontId="28" fillId="0" borderId="23" xfId="62" applyNumberFormat="1" applyFont="1" applyBorder="1" applyAlignment="1">
      <alignment horizontal="center"/>
      <protection/>
    </xf>
    <xf numFmtId="0" fontId="26" fillId="0" borderId="23" xfId="62" applyNumberFormat="1" applyFont="1" applyBorder="1" applyAlignment="1">
      <alignment horizontal="center"/>
      <protection/>
    </xf>
    <xf numFmtId="4" fontId="26" fillId="0" borderId="23" xfId="62" applyNumberFormat="1" applyFont="1" applyBorder="1">
      <alignment/>
      <protection/>
    </xf>
    <xf numFmtId="49" fontId="16" fillId="0" borderId="0" xfId="0" applyNumberFormat="1" applyFont="1" applyBorder="1" applyAlignment="1">
      <alignment horizontal="center"/>
    </xf>
    <xf numFmtId="0" fontId="15" fillId="0" borderId="0" xfId="0" applyFont="1" applyBorder="1" applyAlignment="1">
      <alignment horizontal="justify" vertical="top" wrapText="1"/>
    </xf>
    <xf numFmtId="0" fontId="20" fillId="0" borderId="0" xfId="0" applyNumberFormat="1" applyFont="1" applyBorder="1" applyAlignment="1">
      <alignment horizontal="center"/>
    </xf>
    <xf numFmtId="49" fontId="16" fillId="0" borderId="0" xfId="0" applyNumberFormat="1" applyFont="1" applyBorder="1" applyAlignment="1">
      <alignment horizontal="center" vertical="top" wrapText="1"/>
    </xf>
    <xf numFmtId="49" fontId="16" fillId="0" borderId="21" xfId="0" applyNumberFormat="1" applyFont="1" applyBorder="1" applyAlignment="1">
      <alignment horizontal="center"/>
    </xf>
    <xf numFmtId="4" fontId="30" fillId="0" borderId="0" xfId="0" applyNumberFormat="1" applyFont="1" applyBorder="1" applyAlignment="1">
      <alignment/>
    </xf>
    <xf numFmtId="4" fontId="31" fillId="0" borderId="0" xfId="0" applyNumberFormat="1" applyFont="1" applyBorder="1" applyAlignment="1">
      <alignment/>
    </xf>
    <xf numFmtId="0" fontId="32" fillId="0" borderId="13" xfId="0" applyFont="1" applyBorder="1" applyAlignment="1">
      <alignment/>
    </xf>
    <xf numFmtId="0" fontId="20" fillId="0" borderId="20" xfId="0" applyNumberFormat="1" applyFont="1" applyBorder="1" applyAlignment="1">
      <alignment horizontal="center"/>
    </xf>
    <xf numFmtId="49" fontId="26" fillId="0" borderId="13" xfId="0" applyNumberFormat="1" applyFont="1" applyBorder="1" applyAlignment="1">
      <alignment horizontal="center" vertical="top" wrapText="1"/>
    </xf>
    <xf numFmtId="49" fontId="35" fillId="0" borderId="13" xfId="0" applyNumberFormat="1" applyFont="1" applyBorder="1" applyAlignment="1">
      <alignment horizontal="center" vertical="top" wrapText="1"/>
    </xf>
    <xf numFmtId="49" fontId="15" fillId="0" borderId="0" xfId="0" applyNumberFormat="1" applyFont="1" applyBorder="1" applyAlignment="1">
      <alignment horizontal="center" vertical="center"/>
    </xf>
    <xf numFmtId="0" fontId="15" fillId="0" borderId="0" xfId="0" applyFont="1" applyBorder="1" applyAlignment="1">
      <alignment horizontal="justify" vertical="center" wrapText="1"/>
    </xf>
    <xf numFmtId="4" fontId="16" fillId="0" borderId="0" xfId="0" applyNumberFormat="1" applyFont="1" applyBorder="1" applyAlignment="1">
      <alignment horizontal="center" vertical="center"/>
    </xf>
    <xf numFmtId="0" fontId="16" fillId="0" borderId="0" xfId="0" applyNumberFormat="1" applyFont="1" applyBorder="1" applyAlignment="1">
      <alignment horizontal="center" vertical="center"/>
    </xf>
    <xf numFmtId="4" fontId="26" fillId="0" borderId="0" xfId="0" applyNumberFormat="1" applyFont="1" applyBorder="1" applyAlignment="1">
      <alignment vertical="center"/>
    </xf>
    <xf numFmtId="0" fontId="16" fillId="0" borderId="0" xfId="0" applyFont="1" applyBorder="1" applyAlignment="1">
      <alignment horizontal="justify" vertical="center" wrapText="1"/>
    </xf>
    <xf numFmtId="49" fontId="16" fillId="0" borderId="26" xfId="0" applyNumberFormat="1" applyFont="1" applyBorder="1" applyAlignment="1">
      <alignment horizontal="right" vertical="top" wrapText="1"/>
    </xf>
    <xf numFmtId="0" fontId="19" fillId="0" borderId="0" xfId="0" applyFont="1" applyBorder="1" applyAlignment="1">
      <alignment horizontal="center"/>
    </xf>
    <xf numFmtId="4" fontId="17" fillId="0" borderId="0" xfId="0" applyNumberFormat="1" applyFont="1" applyBorder="1" applyAlignment="1">
      <alignment horizontal="center"/>
    </xf>
    <xf numFmtId="0" fontId="25" fillId="0" borderId="0" xfId="0" applyFont="1" applyBorder="1" applyAlignment="1">
      <alignment horizontal="center"/>
    </xf>
    <xf numFmtId="4" fontId="14" fillId="0" borderId="0" xfId="0" applyNumberFormat="1" applyFont="1" applyBorder="1" applyAlignment="1">
      <alignment horizontal="center"/>
    </xf>
    <xf numFmtId="0" fontId="6" fillId="0" borderId="10" xfId="0" applyFont="1" applyBorder="1" applyAlignment="1">
      <alignment horizontal="right"/>
    </xf>
    <xf numFmtId="0" fontId="6" fillId="0" borderId="12" xfId="0" applyFont="1" applyBorder="1" applyAlignment="1">
      <alignment horizontal="right"/>
    </xf>
    <xf numFmtId="0" fontId="7" fillId="0" borderId="16" xfId="0" applyFont="1" applyBorder="1" applyAlignment="1">
      <alignment horizontal="right"/>
    </xf>
    <xf numFmtId="4" fontId="17" fillId="0" borderId="0" xfId="0" applyNumberFormat="1" applyFont="1" applyBorder="1" applyAlignment="1">
      <alignment horizontal="right"/>
    </xf>
    <xf numFmtId="4" fontId="17" fillId="0" borderId="20" xfId="0" applyNumberFormat="1" applyFont="1" applyBorder="1" applyAlignment="1">
      <alignment horizontal="right"/>
    </xf>
    <xf numFmtId="4" fontId="14" fillId="0" borderId="0" xfId="0" applyNumberFormat="1" applyFont="1" applyBorder="1" applyAlignment="1">
      <alignment horizontal="right"/>
    </xf>
    <xf numFmtId="4" fontId="14" fillId="0" borderId="20" xfId="0" applyNumberFormat="1" applyFont="1" applyBorder="1" applyAlignment="1">
      <alignment horizontal="right"/>
    </xf>
    <xf numFmtId="0" fontId="7" fillId="0" borderId="13" xfId="62" applyFont="1" applyBorder="1" applyAlignment="1">
      <alignment horizontal="right"/>
      <protection/>
    </xf>
    <xf numFmtId="4" fontId="17" fillId="0" borderId="0" xfId="0" applyNumberFormat="1" applyFont="1" applyBorder="1" applyAlignment="1">
      <alignment vertical="top"/>
    </xf>
    <xf numFmtId="0" fontId="0" fillId="0" borderId="0" xfId="0" applyBorder="1" applyAlignment="1">
      <alignment/>
    </xf>
    <xf numFmtId="49" fontId="15" fillId="0" borderId="27" xfId="0" applyNumberFormat="1" applyFont="1" applyBorder="1" applyAlignment="1">
      <alignment horizontal="center" vertical="center"/>
    </xf>
    <xf numFmtId="49" fontId="6" fillId="0" borderId="8" xfId="0" applyNumberFormat="1" applyFont="1" applyBorder="1" applyAlignment="1">
      <alignment horizontal="center"/>
    </xf>
    <xf numFmtId="0" fontId="9" fillId="0" borderId="8" xfId="0" applyFont="1" applyBorder="1" applyAlignment="1">
      <alignment horizontal="justify" vertical="top" wrapText="1"/>
    </xf>
    <xf numFmtId="0" fontId="9" fillId="0" borderId="8" xfId="0" applyFont="1" applyBorder="1" applyAlignment="1">
      <alignment horizontal="center"/>
    </xf>
    <xf numFmtId="0" fontId="6" fillId="0" borderId="8" xfId="0" applyFont="1" applyBorder="1" applyAlignment="1">
      <alignment horizontal="center"/>
    </xf>
    <xf numFmtId="49" fontId="6" fillId="0" borderId="11" xfId="0" applyNumberFormat="1" applyFont="1" applyBorder="1" applyAlignment="1">
      <alignment horizontal="center"/>
    </xf>
    <xf numFmtId="39" fontId="9" fillId="0" borderId="11" xfId="0" applyNumberFormat="1" applyFont="1" applyBorder="1" applyAlignment="1">
      <alignment horizontal="justify" vertical="top" wrapText="1"/>
    </xf>
    <xf numFmtId="39" fontId="6" fillId="0" borderId="11" xfId="0" applyNumberFormat="1" applyFont="1" applyBorder="1" applyAlignment="1">
      <alignment horizontal="center"/>
    </xf>
    <xf numFmtId="0" fontId="6" fillId="0" borderId="11" xfId="0" applyFont="1" applyBorder="1" applyAlignment="1">
      <alignment horizontal="center"/>
    </xf>
    <xf numFmtId="49" fontId="16" fillId="0" borderId="23" xfId="0" applyNumberFormat="1" applyFont="1" applyBorder="1" applyAlignment="1">
      <alignment horizontal="center" vertical="top" wrapText="1"/>
    </xf>
    <xf numFmtId="0" fontId="16" fillId="0" borderId="23" xfId="0" applyFont="1" applyBorder="1" applyAlignment="1">
      <alignment horizontal="justify" vertical="top" wrapText="1"/>
    </xf>
    <xf numFmtId="4" fontId="16" fillId="0" borderId="23" xfId="0" applyNumberFormat="1" applyFont="1" applyBorder="1" applyAlignment="1">
      <alignment horizontal="center"/>
    </xf>
    <xf numFmtId="0" fontId="16" fillId="0" borderId="23" xfId="0" applyNumberFormat="1" applyFont="1" applyBorder="1" applyAlignment="1">
      <alignment horizontal="center"/>
    </xf>
    <xf numFmtId="49" fontId="21" fillId="0" borderId="25" xfId="0" applyNumberFormat="1" applyFont="1" applyBorder="1" applyAlignment="1">
      <alignment horizontal="center" vertical="center" wrapText="1"/>
    </xf>
    <xf numFmtId="0" fontId="21" fillId="0" borderId="25" xfId="0" applyFont="1" applyBorder="1" applyAlignment="1">
      <alignment horizontal="justify" vertical="center" wrapText="1"/>
    </xf>
    <xf numFmtId="4" fontId="21" fillId="0" borderId="25" xfId="0" applyNumberFormat="1" applyFont="1" applyBorder="1" applyAlignment="1">
      <alignment horizontal="center" vertical="center" wrapText="1"/>
    </xf>
    <xf numFmtId="0" fontId="21" fillId="0" borderId="25" xfId="0" applyNumberFormat="1" applyFont="1" applyBorder="1" applyAlignment="1">
      <alignment horizontal="center" vertical="center" wrapText="1"/>
    </xf>
    <xf numFmtId="4" fontId="21" fillId="0" borderId="25" xfId="0" applyNumberFormat="1" applyFont="1" applyBorder="1" applyAlignment="1">
      <alignment vertical="center" wrapText="1"/>
    </xf>
    <xf numFmtId="0" fontId="15" fillId="0" borderId="13" xfId="0" applyFont="1" applyBorder="1" applyAlignment="1">
      <alignment horizontal="center" vertical="center" wrapText="1"/>
    </xf>
    <xf numFmtId="0" fontId="20" fillId="0" borderId="13" xfId="0" applyNumberFormat="1" applyFont="1" applyBorder="1" applyAlignment="1">
      <alignment horizontal="center" vertical="center" wrapText="1"/>
    </xf>
    <xf numFmtId="0" fontId="15" fillId="0" borderId="13" xfId="0" applyFont="1" applyBorder="1" applyAlignment="1">
      <alignment horizontal="justify" vertical="center" wrapText="1"/>
    </xf>
    <xf numFmtId="49" fontId="16" fillId="0" borderId="26" xfId="0" applyNumberFormat="1" applyFont="1" applyBorder="1" applyAlignment="1">
      <alignment horizontal="center"/>
    </xf>
    <xf numFmtId="49" fontId="21" fillId="0" borderId="28" xfId="0" applyNumberFormat="1" applyFont="1" applyBorder="1" applyAlignment="1">
      <alignment horizontal="center" vertical="center" wrapText="1"/>
    </xf>
    <xf numFmtId="0" fontId="21" fillId="0" borderId="28" xfId="0" applyFont="1" applyBorder="1" applyAlignment="1">
      <alignment horizontal="justify" vertical="center" wrapText="1"/>
    </xf>
    <xf numFmtId="4" fontId="21" fillId="0" borderId="28" xfId="0" applyNumberFormat="1" applyFont="1" applyBorder="1" applyAlignment="1">
      <alignment horizontal="center" vertical="center" wrapText="1"/>
    </xf>
    <xf numFmtId="0" fontId="21" fillId="0" borderId="28" xfId="0" applyNumberFormat="1" applyFont="1" applyBorder="1" applyAlignment="1">
      <alignment horizontal="center" vertical="center" wrapText="1"/>
    </xf>
    <xf numFmtId="4" fontId="21" fillId="0" borderId="28" xfId="0" applyNumberFormat="1" applyFont="1" applyBorder="1" applyAlignment="1">
      <alignment vertical="center" wrapText="1"/>
    </xf>
    <xf numFmtId="0" fontId="16" fillId="0" borderId="13" xfId="62" applyFont="1" applyBorder="1" applyAlignment="1">
      <alignment horizontal="center"/>
      <protection/>
    </xf>
    <xf numFmtId="49" fontId="16" fillId="0" borderId="29" xfId="0" applyNumberFormat="1" applyFont="1" applyBorder="1" applyAlignment="1">
      <alignment horizontal="center" vertical="top" wrapText="1"/>
    </xf>
    <xf numFmtId="0" fontId="16" fillId="0" borderId="29" xfId="0" applyFont="1" applyBorder="1" applyAlignment="1">
      <alignment horizontal="justify" vertical="top" wrapText="1"/>
    </xf>
    <xf numFmtId="4" fontId="16" fillId="0" borderId="29" xfId="0" applyNumberFormat="1" applyFont="1" applyBorder="1" applyAlignment="1">
      <alignment horizontal="center"/>
    </xf>
    <xf numFmtId="0" fontId="16" fillId="0" borderId="29" xfId="0" applyNumberFormat="1" applyFont="1" applyBorder="1" applyAlignment="1">
      <alignment horizontal="center"/>
    </xf>
    <xf numFmtId="4" fontId="16" fillId="0" borderId="29" xfId="0" applyNumberFormat="1" applyFont="1" applyBorder="1" applyAlignment="1">
      <alignment/>
    </xf>
    <xf numFmtId="4" fontId="15" fillId="0" borderId="13" xfId="0" applyNumberFormat="1" applyFont="1" applyBorder="1" applyAlignment="1">
      <alignment horizontal="center" wrapText="1"/>
    </xf>
    <xf numFmtId="49" fontId="17" fillId="0" borderId="13" xfId="62" applyNumberFormat="1" applyFont="1" applyBorder="1">
      <alignment/>
      <protection/>
    </xf>
    <xf numFmtId="0" fontId="16" fillId="0" borderId="13" xfId="62" applyFont="1" applyBorder="1" applyAlignment="1">
      <alignment horizontal="justify" vertical="top" wrapText="1"/>
      <protection/>
    </xf>
    <xf numFmtId="0" fontId="16" fillId="0" borderId="13" xfId="62" applyFont="1" applyBorder="1">
      <alignment/>
      <protection/>
    </xf>
    <xf numFmtId="0" fontId="17" fillId="0" borderId="13" xfId="62" applyFont="1" applyBorder="1">
      <alignment/>
      <protection/>
    </xf>
    <xf numFmtId="0" fontId="15" fillId="0" borderId="13" xfId="0" applyFont="1" applyBorder="1" applyAlignment="1">
      <alignment horizontal="left" vertical="top" wrapText="1"/>
    </xf>
    <xf numFmtId="0" fontId="16" fillId="0" borderId="26" xfId="0" applyFont="1" applyBorder="1" applyAlignment="1">
      <alignment horizontal="justify" vertical="top" wrapText="1"/>
    </xf>
    <xf numFmtId="4" fontId="16" fillId="0" borderId="26" xfId="0" applyNumberFormat="1" applyFont="1" applyBorder="1" applyAlignment="1">
      <alignment horizontal="center"/>
    </xf>
    <xf numFmtId="0" fontId="16" fillId="0" borderId="26" xfId="0" applyNumberFormat="1" applyFont="1" applyBorder="1" applyAlignment="1">
      <alignment horizontal="center"/>
    </xf>
    <xf numFmtId="49" fontId="21" fillId="0" borderId="13" xfId="0" applyNumberFormat="1" applyFont="1" applyBorder="1" applyAlignment="1">
      <alignment horizontal="center"/>
    </xf>
    <xf numFmtId="0" fontId="21" fillId="0" borderId="13" xfId="0" applyFont="1" applyBorder="1" applyAlignment="1">
      <alignment horizontal="justify" vertical="top" wrapText="1"/>
    </xf>
    <xf numFmtId="4" fontId="21" fillId="0" borderId="13" xfId="0" applyNumberFormat="1" applyFont="1" applyBorder="1" applyAlignment="1">
      <alignment horizontal="center"/>
    </xf>
    <xf numFmtId="0" fontId="21" fillId="0" borderId="13" xfId="0" applyNumberFormat="1" applyFont="1" applyBorder="1" applyAlignment="1">
      <alignment horizontal="center"/>
    </xf>
    <xf numFmtId="49" fontId="16" fillId="0" borderId="23" xfId="62" applyNumberFormat="1" applyFont="1" applyBorder="1">
      <alignment/>
      <protection/>
    </xf>
    <xf numFmtId="0" fontId="16" fillId="0" borderId="23" xfId="62" applyFont="1" applyBorder="1" applyAlignment="1">
      <alignment horizontal="justify" vertical="top" wrapText="1"/>
      <protection/>
    </xf>
    <xf numFmtId="0" fontId="16" fillId="0" borderId="23" xfId="62" applyFont="1" applyBorder="1">
      <alignment/>
      <protection/>
    </xf>
    <xf numFmtId="4" fontId="21" fillId="0" borderId="25" xfId="0" applyNumberFormat="1" applyFont="1" applyBorder="1" applyAlignment="1">
      <alignment horizontal="center" vertical="center"/>
    </xf>
    <xf numFmtId="0" fontId="21" fillId="0" borderId="25" xfId="0" applyNumberFormat="1" applyFont="1" applyBorder="1" applyAlignment="1">
      <alignment horizontal="center" vertical="center"/>
    </xf>
    <xf numFmtId="4" fontId="21" fillId="0" borderId="25" xfId="0" applyNumberFormat="1" applyFont="1" applyBorder="1" applyAlignment="1">
      <alignment vertical="center"/>
    </xf>
    <xf numFmtId="4" fontId="16" fillId="0" borderId="13" xfId="62" applyNumberFormat="1" applyFont="1" applyBorder="1" applyAlignment="1">
      <alignment horizontal="center"/>
      <protection/>
    </xf>
    <xf numFmtId="4" fontId="16" fillId="0" borderId="23" xfId="62" applyNumberFormat="1" applyFont="1" applyBorder="1" applyAlignment="1">
      <alignment horizontal="center"/>
      <protection/>
    </xf>
    <xf numFmtId="49" fontId="21" fillId="0" borderId="26" xfId="0" applyNumberFormat="1" applyFont="1" applyBorder="1" applyAlignment="1">
      <alignment horizontal="center" vertical="center" wrapText="1"/>
    </xf>
    <xf numFmtId="0" fontId="21" fillId="0" borderId="26" xfId="0" applyFont="1" applyBorder="1" applyAlignment="1">
      <alignment horizontal="justify" vertical="center" wrapText="1"/>
    </xf>
    <xf numFmtId="4" fontId="21" fillId="0" borderId="26" xfId="0" applyNumberFormat="1" applyFont="1" applyBorder="1" applyAlignment="1">
      <alignment horizontal="center" vertical="center" wrapText="1"/>
    </xf>
    <xf numFmtId="0" fontId="21" fillId="0" borderId="26" xfId="0" applyNumberFormat="1" applyFont="1" applyBorder="1" applyAlignment="1">
      <alignment horizontal="center" vertical="center" wrapText="1"/>
    </xf>
    <xf numFmtId="4" fontId="21" fillId="0" borderId="26" xfId="0" applyNumberFormat="1" applyFont="1" applyBorder="1" applyAlignment="1">
      <alignment vertical="center" wrapText="1"/>
    </xf>
    <xf numFmtId="0" fontId="26" fillId="0" borderId="23" xfId="62" applyFont="1" applyBorder="1" applyAlignment="1">
      <alignment horizontal="justify" vertical="top" wrapText="1"/>
      <protection/>
    </xf>
    <xf numFmtId="4" fontId="26" fillId="0" borderId="23" xfId="62" applyNumberFormat="1" applyFont="1" applyBorder="1" applyAlignment="1">
      <alignment horizontal="center"/>
      <protection/>
    </xf>
    <xf numFmtId="0" fontId="21" fillId="0" borderId="26" xfId="0" applyFont="1" applyBorder="1" applyAlignment="1">
      <alignment vertical="center"/>
    </xf>
    <xf numFmtId="49" fontId="8" fillId="0" borderId="13" xfId="62" applyNumberFormat="1" applyFont="1" applyBorder="1">
      <alignment/>
      <protection/>
    </xf>
    <xf numFmtId="0" fontId="10" fillId="0" borderId="13" xfId="62" applyFont="1" applyBorder="1" applyAlignment="1">
      <alignment horizontal="justify" vertical="top" wrapText="1"/>
      <protection/>
    </xf>
    <xf numFmtId="0" fontId="8" fillId="0" borderId="13" xfId="62" applyFont="1" applyBorder="1">
      <alignment/>
      <protection/>
    </xf>
    <xf numFmtId="0" fontId="10" fillId="0" borderId="13" xfId="62" applyFont="1" applyBorder="1" applyAlignment="1">
      <alignment horizontal="center"/>
      <protection/>
    </xf>
    <xf numFmtId="0" fontId="9" fillId="0" borderId="8" xfId="0" applyFont="1" applyBorder="1" applyAlignment="1">
      <alignment horizontal="center"/>
    </xf>
    <xf numFmtId="0" fontId="9" fillId="0" borderId="11" xfId="0" applyFont="1" applyBorder="1" applyAlignment="1">
      <alignment horizontal="center"/>
    </xf>
    <xf numFmtId="4" fontId="26" fillId="0" borderId="13" xfId="62" applyNumberFormat="1" applyFont="1" applyBorder="1">
      <alignment/>
      <protection/>
    </xf>
    <xf numFmtId="4" fontId="26" fillId="0" borderId="13" xfId="0" applyNumberFormat="1" applyFont="1" applyBorder="1" applyAlignment="1">
      <alignment/>
    </xf>
    <xf numFmtId="0" fontId="16" fillId="0" borderId="13" xfId="0" applyFont="1" applyBorder="1" applyAlignment="1">
      <alignment horizontal="justify" vertical="top" wrapText="1"/>
    </xf>
    <xf numFmtId="0" fontId="16" fillId="0" borderId="13" xfId="0" applyFont="1" applyBorder="1" applyAlignment="1">
      <alignment vertical="top" wrapText="1"/>
    </xf>
    <xf numFmtId="4" fontId="26" fillId="0" borderId="13" xfId="0" applyNumberFormat="1" applyFont="1" applyBorder="1" applyAlignment="1">
      <alignment horizontal="center"/>
    </xf>
    <xf numFmtId="0" fontId="26" fillId="0" borderId="13" xfId="0" applyNumberFormat="1" applyFont="1" applyBorder="1" applyAlignment="1">
      <alignment horizontal="center"/>
    </xf>
    <xf numFmtId="0" fontId="26" fillId="0" borderId="13" xfId="0" applyFont="1" applyBorder="1" applyAlignment="1">
      <alignment horizontal="justify" vertical="top" wrapText="1"/>
    </xf>
    <xf numFmtId="0" fontId="16" fillId="0" borderId="13" xfId="0" applyFont="1" applyBorder="1" applyAlignment="1">
      <alignment vertical="top" wrapText="1"/>
    </xf>
    <xf numFmtId="4" fontId="34" fillId="0" borderId="13" xfId="0" applyNumberFormat="1" applyFont="1" applyBorder="1" applyAlignment="1">
      <alignment horizontal="center"/>
    </xf>
    <xf numFmtId="0" fontId="34" fillId="0" borderId="13" xfId="0" applyNumberFormat="1" applyFont="1" applyBorder="1" applyAlignment="1">
      <alignment horizontal="center"/>
    </xf>
    <xf numFmtId="4" fontId="34" fillId="0" borderId="13" xfId="0" applyNumberFormat="1" applyFont="1" applyBorder="1" applyAlignment="1">
      <alignment/>
    </xf>
    <xf numFmtId="0" fontId="26" fillId="0" borderId="13" xfId="0" applyFont="1" applyBorder="1" applyAlignment="1">
      <alignment vertical="top" wrapText="1"/>
    </xf>
    <xf numFmtId="0" fontId="35" fillId="0" borderId="13" xfId="0" applyFont="1" applyBorder="1" applyAlignment="1">
      <alignment horizontal="justify" vertical="top" wrapText="1"/>
    </xf>
    <xf numFmtId="4" fontId="35" fillId="0" borderId="13" xfId="0" applyNumberFormat="1" applyFont="1" applyBorder="1" applyAlignment="1">
      <alignment horizontal="center"/>
    </xf>
    <xf numFmtId="0" fontId="35" fillId="0" borderId="13" xfId="0" applyNumberFormat="1" applyFont="1" applyBorder="1" applyAlignment="1">
      <alignment horizontal="center"/>
    </xf>
    <xf numFmtId="4" fontId="35" fillId="0" borderId="13" xfId="0" applyNumberFormat="1" applyFont="1" applyBorder="1" applyAlignment="1">
      <alignment/>
    </xf>
    <xf numFmtId="0" fontId="10" fillId="0" borderId="13" xfId="62" applyFont="1" applyBorder="1">
      <alignment/>
      <protection/>
    </xf>
    <xf numFmtId="0" fontId="36" fillId="0" borderId="13" xfId="62" applyFont="1" applyBorder="1">
      <alignment/>
      <protection/>
    </xf>
    <xf numFmtId="0" fontId="10" fillId="0" borderId="13" xfId="62" applyFont="1" applyBorder="1" applyAlignment="1">
      <alignment horizontal="center"/>
      <protection/>
    </xf>
    <xf numFmtId="0" fontId="29" fillId="0" borderId="13" xfId="62" applyFont="1" applyBorder="1">
      <alignment/>
      <protection/>
    </xf>
    <xf numFmtId="0" fontId="8" fillId="0" borderId="13" xfId="62" applyFont="1" applyBorder="1" applyAlignment="1">
      <alignment horizontal="right"/>
      <protection/>
    </xf>
    <xf numFmtId="0" fontId="30" fillId="0" borderId="13" xfId="0" applyFont="1" applyBorder="1" applyAlignment="1">
      <alignment horizontal="justify" vertical="top" wrapText="1"/>
    </xf>
    <xf numFmtId="0" fontId="17" fillId="0" borderId="13" xfId="0" applyNumberFormat="1" applyFont="1" applyBorder="1" applyAlignment="1">
      <alignment horizontal="center"/>
    </xf>
    <xf numFmtId="44" fontId="30" fillId="0" borderId="13" xfId="0" applyNumberFormat="1" applyFont="1" applyBorder="1" applyAlignment="1">
      <alignment horizontal="right"/>
    </xf>
    <xf numFmtId="0" fontId="17" fillId="0" borderId="13" xfId="0" applyFont="1" applyBorder="1" applyAlignment="1">
      <alignment horizontal="justify" vertical="top" wrapText="1"/>
    </xf>
    <xf numFmtId="0" fontId="17" fillId="0" borderId="13" xfId="0" applyFont="1" applyBorder="1" applyAlignment="1">
      <alignment horizontal="justify" wrapText="1"/>
    </xf>
    <xf numFmtId="0" fontId="17" fillId="0" borderId="13" xfId="0" applyFont="1" applyBorder="1" applyAlignment="1">
      <alignment horizontal="center" wrapText="1"/>
    </xf>
    <xf numFmtId="44" fontId="17" fillId="0" borderId="13" xfId="0" applyNumberFormat="1" applyFont="1" applyBorder="1" applyAlignment="1">
      <alignment horizontal="right"/>
    </xf>
    <xf numFmtId="0" fontId="40" fillId="0" borderId="0" xfId="0" applyFont="1" applyBorder="1" applyAlignment="1">
      <alignment vertical="center" wrapText="1"/>
    </xf>
    <xf numFmtId="49" fontId="23" fillId="0" borderId="13" xfId="0" applyNumberFormat="1" applyFont="1" applyBorder="1" applyAlignment="1">
      <alignment/>
    </xf>
    <xf numFmtId="0" fontId="23" fillId="0" borderId="13" xfId="0" applyFont="1" applyBorder="1" applyAlignment="1">
      <alignment horizontal="justify" vertical="center" wrapText="1"/>
    </xf>
    <xf numFmtId="0" fontId="23" fillId="0" borderId="13" xfId="0" applyFont="1" applyBorder="1" applyAlignment="1">
      <alignment vertical="center" wrapText="1"/>
    </xf>
    <xf numFmtId="0" fontId="24" fillId="0" borderId="13" xfId="0" applyNumberFormat="1" applyFont="1" applyBorder="1" applyAlignment="1">
      <alignment vertical="center" wrapText="1"/>
    </xf>
    <xf numFmtId="0" fontId="24" fillId="0" borderId="13" xfId="0" applyFont="1" applyBorder="1" applyAlignment="1">
      <alignment vertical="center" wrapText="1"/>
    </xf>
    <xf numFmtId="0" fontId="24" fillId="0" borderId="0" xfId="0" applyFont="1" applyBorder="1" applyAlignment="1">
      <alignment vertical="center" wrapText="1"/>
    </xf>
    <xf numFmtId="0" fontId="23" fillId="0" borderId="13" xfId="0" applyFont="1" applyBorder="1" applyAlignment="1">
      <alignment horizontal="center" vertical="center" wrapText="1"/>
    </xf>
    <xf numFmtId="0" fontId="24" fillId="0" borderId="13" xfId="0" applyNumberFormat="1" applyFont="1" applyBorder="1" applyAlignment="1">
      <alignment horizontal="center" vertical="center" wrapText="1"/>
    </xf>
    <xf numFmtId="49" fontId="39" fillId="0" borderId="27" xfId="0" applyNumberFormat="1" applyFont="1" applyBorder="1" applyAlignment="1">
      <alignment horizontal="center"/>
    </xf>
    <xf numFmtId="0" fontId="39" fillId="0" borderId="24" xfId="0" applyFont="1" applyBorder="1" applyAlignment="1">
      <alignment horizontal="justify" vertical="center" wrapText="1"/>
    </xf>
    <xf numFmtId="0" fontId="40" fillId="0" borderId="24" xfId="0" applyFont="1" applyBorder="1" applyAlignment="1">
      <alignment vertical="center" wrapText="1"/>
    </xf>
    <xf numFmtId="0" fontId="40" fillId="0" borderId="18" xfId="0" applyFont="1" applyBorder="1" applyAlignment="1">
      <alignment vertical="center" wrapText="1"/>
    </xf>
    <xf numFmtId="0" fontId="10" fillId="0" borderId="0" xfId="62" applyFont="1" applyBorder="1">
      <alignment/>
      <protection/>
    </xf>
    <xf numFmtId="0" fontId="36" fillId="0" borderId="0" xfId="62" applyFont="1" applyBorder="1">
      <alignment/>
      <protection/>
    </xf>
    <xf numFmtId="0" fontId="22" fillId="0" borderId="28" xfId="0" applyFont="1" applyBorder="1" applyAlignment="1">
      <alignment/>
    </xf>
    <xf numFmtId="49" fontId="23" fillId="0" borderId="0" xfId="0" applyNumberFormat="1" applyFont="1" applyBorder="1" applyAlignment="1">
      <alignment horizontal="left"/>
    </xf>
    <xf numFmtId="49" fontId="23" fillId="0" borderId="30" xfId="0" applyNumberFormat="1" applyFont="1" applyBorder="1" applyAlignment="1">
      <alignment horizontal="center"/>
    </xf>
    <xf numFmtId="49" fontId="23" fillId="0" borderId="31" xfId="0" applyNumberFormat="1" applyFont="1" applyBorder="1" applyAlignment="1">
      <alignment horizontal="left"/>
    </xf>
    <xf numFmtId="0" fontId="23" fillId="0" borderId="31" xfId="0" applyFont="1" applyBorder="1" applyAlignment="1">
      <alignment horizontal="justify" vertical="top" wrapText="1"/>
    </xf>
    <xf numFmtId="4" fontId="23" fillId="0" borderId="31" xfId="0" applyNumberFormat="1" applyFont="1" applyBorder="1" applyAlignment="1">
      <alignment horizontal="center"/>
    </xf>
    <xf numFmtId="0" fontId="23" fillId="0" borderId="31" xfId="0" applyNumberFormat="1" applyFont="1" applyBorder="1" applyAlignment="1">
      <alignment horizontal="center"/>
    </xf>
    <xf numFmtId="4" fontId="23" fillId="0" borderId="31" xfId="0" applyNumberFormat="1" applyFont="1" applyBorder="1" applyAlignment="1">
      <alignment/>
    </xf>
    <xf numFmtId="0" fontId="21" fillId="0" borderId="22" xfId="0" applyFont="1" applyBorder="1" applyAlignment="1">
      <alignment horizontal="justify" vertical="center" wrapText="1"/>
    </xf>
    <xf numFmtId="0" fontId="15" fillId="0" borderId="8" xfId="0" applyFont="1" applyBorder="1" applyAlignment="1">
      <alignment horizontal="justify" vertical="top" wrapText="1"/>
    </xf>
    <xf numFmtId="0" fontId="15" fillId="0" borderId="8" xfId="0" applyFont="1" applyBorder="1" applyAlignment="1">
      <alignment horizontal="center"/>
    </xf>
    <xf numFmtId="0" fontId="20" fillId="0" borderId="8" xfId="0" applyNumberFormat="1" applyFont="1" applyBorder="1" applyAlignment="1">
      <alignment horizontal="center"/>
    </xf>
    <xf numFmtId="0" fontId="20" fillId="0" borderId="8" xfId="0" applyFont="1" applyBorder="1" applyAlignment="1">
      <alignment horizontal="right"/>
    </xf>
    <xf numFmtId="39" fontId="15" fillId="0" borderId="11" xfId="0" applyNumberFormat="1" applyFont="1" applyBorder="1" applyAlignment="1">
      <alignment horizontal="justify" vertical="top" wrapText="1"/>
    </xf>
    <xf numFmtId="39" fontId="20" fillId="0" borderId="11" xfId="0" applyNumberFormat="1" applyFont="1" applyBorder="1" applyAlignment="1">
      <alignment horizontal="center"/>
    </xf>
    <xf numFmtId="0" fontId="20" fillId="0" borderId="11" xfId="0" applyNumberFormat="1" applyFont="1" applyBorder="1" applyAlignment="1">
      <alignment horizontal="center"/>
    </xf>
    <xf numFmtId="0" fontId="15" fillId="0" borderId="11" xfId="0" applyFont="1" applyBorder="1" applyAlignment="1">
      <alignment horizontal="right"/>
    </xf>
    <xf numFmtId="0" fontId="17" fillId="0" borderId="13" xfId="62" applyFont="1" applyBorder="1" applyAlignment="1">
      <alignment horizontal="center"/>
      <protection/>
    </xf>
    <xf numFmtId="0" fontId="17" fillId="0" borderId="13" xfId="62" applyFont="1" applyBorder="1" applyAlignment="1">
      <alignment horizontal="right"/>
      <protection/>
    </xf>
    <xf numFmtId="0" fontId="16" fillId="0" borderId="13" xfId="0" applyFont="1" applyBorder="1" applyAlignment="1">
      <alignment horizontal="center"/>
    </xf>
    <xf numFmtId="0" fontId="16" fillId="0" borderId="13" xfId="0" applyFont="1" applyBorder="1" applyAlignment="1">
      <alignment/>
    </xf>
    <xf numFmtId="44" fontId="16" fillId="0" borderId="13" xfId="0" applyNumberFormat="1" applyFont="1" applyBorder="1" applyAlignment="1">
      <alignment horizontal="right"/>
    </xf>
    <xf numFmtId="0" fontId="17" fillId="0" borderId="13" xfId="0" applyFont="1" applyBorder="1" applyAlignment="1">
      <alignment horizontal="center" vertical="top" wrapText="1"/>
    </xf>
    <xf numFmtId="0" fontId="17" fillId="0" borderId="13" xfId="0" applyFont="1" applyBorder="1" applyAlignment="1">
      <alignment horizontal="center"/>
    </xf>
    <xf numFmtId="44" fontId="17" fillId="0" borderId="13" xfId="0" applyNumberFormat="1" applyFont="1" applyBorder="1" applyAlignment="1">
      <alignment horizontal="right"/>
    </xf>
    <xf numFmtId="0" fontId="17" fillId="0" borderId="13" xfId="0" applyFont="1" applyBorder="1" applyAlignment="1">
      <alignment horizontal="left" vertical="top" wrapText="1"/>
    </xf>
    <xf numFmtId="0" fontId="17" fillId="0" borderId="13" xfId="0" applyFont="1" applyBorder="1" applyAlignment="1">
      <alignment horizontal="center"/>
    </xf>
    <xf numFmtId="0" fontId="38" fillId="0" borderId="13" xfId="0" applyFont="1" applyBorder="1" applyAlignment="1">
      <alignment horizontal="justify" vertical="top" wrapText="1"/>
    </xf>
    <xf numFmtId="9" fontId="17" fillId="0" borderId="13" xfId="0" applyNumberFormat="1" applyFont="1" applyBorder="1" applyAlignment="1">
      <alignment horizontal="center" vertical="top" wrapText="1"/>
    </xf>
    <xf numFmtId="0" fontId="17" fillId="0" borderId="13" xfId="0" applyFont="1" applyBorder="1" applyAlignment="1">
      <alignment horizontal="center" vertical="top"/>
    </xf>
    <xf numFmtId="0" fontId="17" fillId="0" borderId="23" xfId="0" applyFont="1" applyBorder="1" applyAlignment="1">
      <alignment horizontal="center" vertical="top" wrapText="1"/>
    </xf>
    <xf numFmtId="0" fontId="17" fillId="0" borderId="23" xfId="0" applyFont="1" applyBorder="1" applyAlignment="1">
      <alignment horizontal="justify" vertical="top" wrapText="1"/>
    </xf>
    <xf numFmtId="0" fontId="16" fillId="0" borderId="23" xfId="0" applyFont="1" applyBorder="1" applyAlignment="1">
      <alignment horizontal="center"/>
    </xf>
    <xf numFmtId="0" fontId="16" fillId="0" borderId="23" xfId="0" applyFont="1" applyBorder="1" applyAlignment="1">
      <alignment horizontal="right"/>
    </xf>
    <xf numFmtId="0" fontId="16" fillId="0" borderId="29" xfId="0" applyFont="1" applyBorder="1" applyAlignment="1">
      <alignment horizontal="center"/>
    </xf>
    <xf numFmtId="44" fontId="16" fillId="0" borderId="29" xfId="0" applyNumberFormat="1" applyFont="1" applyBorder="1" applyAlignment="1">
      <alignment horizontal="right"/>
    </xf>
    <xf numFmtId="0" fontId="17" fillId="0" borderId="13" xfId="0" applyFont="1" applyBorder="1" applyAlignment="1">
      <alignment vertical="top" wrapText="1"/>
    </xf>
    <xf numFmtId="49" fontId="17" fillId="0" borderId="13" xfId="0" applyNumberFormat="1" applyFont="1" applyBorder="1" applyAlignment="1">
      <alignment horizontal="justify" wrapText="1"/>
    </xf>
    <xf numFmtId="49" fontId="37" fillId="0" borderId="13" xfId="0" applyNumberFormat="1" applyFont="1" applyBorder="1" applyAlignment="1">
      <alignment horizontal="left" vertical="top" wrapText="1"/>
    </xf>
    <xf numFmtId="49" fontId="17" fillId="0" borderId="13" xfId="0" applyNumberFormat="1" applyFont="1" applyBorder="1" applyAlignment="1">
      <alignment horizontal="justify" vertical="top" wrapText="1"/>
    </xf>
    <xf numFmtId="49" fontId="17" fillId="0" borderId="13" xfId="0" applyNumberFormat="1" applyFont="1" applyBorder="1" applyAlignment="1">
      <alignment vertical="top" wrapText="1"/>
    </xf>
    <xf numFmtId="0" fontId="17" fillId="0" borderId="13" xfId="0" applyFont="1" applyBorder="1" applyAlignment="1">
      <alignment wrapText="1"/>
    </xf>
    <xf numFmtId="0" fontId="17" fillId="0" borderId="13" xfId="0" applyFont="1" applyBorder="1" applyAlignment="1">
      <alignment/>
    </xf>
    <xf numFmtId="0" fontId="17" fillId="0" borderId="13" xfId="0" applyFont="1" applyBorder="1" applyAlignment="1">
      <alignment horizontal="center" vertical="top" wrapText="1"/>
    </xf>
    <xf numFmtId="0" fontId="17" fillId="0" borderId="13" xfId="0" applyFont="1" applyBorder="1" applyAlignment="1">
      <alignment horizontal="justify" vertical="top" wrapText="1"/>
    </xf>
    <xf numFmtId="0" fontId="17" fillId="0" borderId="13" xfId="0" applyFont="1" applyBorder="1" applyAlignment="1">
      <alignment horizontal="justify" wrapText="1"/>
    </xf>
    <xf numFmtId="0" fontId="17" fillId="0" borderId="13" xfId="0" applyFont="1" applyBorder="1" applyAlignment="1">
      <alignment horizontal="center" wrapText="1"/>
    </xf>
    <xf numFmtId="0" fontId="30" fillId="0" borderId="13" xfId="0" applyFont="1" applyBorder="1" applyAlignment="1">
      <alignment horizontal="center" vertical="top" wrapText="1"/>
    </xf>
    <xf numFmtId="0" fontId="17" fillId="0" borderId="13" xfId="0" applyNumberFormat="1" applyFont="1" applyBorder="1" applyAlignment="1">
      <alignment horizontal="center" vertical="top"/>
    </xf>
    <xf numFmtId="0" fontId="17" fillId="0" borderId="13" xfId="0" applyFont="1" applyBorder="1" applyAlignment="1">
      <alignment vertical="top" wrapText="1"/>
    </xf>
    <xf numFmtId="0" fontId="16" fillId="0" borderId="13" xfId="0" applyFont="1" applyBorder="1" applyAlignment="1">
      <alignment horizontal="center" vertical="top"/>
    </xf>
    <xf numFmtId="0" fontId="17" fillId="0" borderId="13" xfId="0" applyFont="1" applyBorder="1" applyAlignment="1">
      <alignment horizontal="center" vertical="top"/>
    </xf>
    <xf numFmtId="0" fontId="30" fillId="0" borderId="13" xfId="0" applyFont="1" applyBorder="1" applyAlignment="1">
      <alignment/>
    </xf>
    <xf numFmtId="0" fontId="30" fillId="0" borderId="13" xfId="0" applyFont="1" applyBorder="1" applyAlignment="1">
      <alignment horizontal="center" vertical="top"/>
    </xf>
    <xf numFmtId="0" fontId="42" fillId="0" borderId="13" xfId="0" applyFont="1" applyBorder="1" applyAlignment="1">
      <alignment vertical="top" wrapText="1"/>
    </xf>
    <xf numFmtId="0" fontId="17" fillId="0" borderId="13" xfId="0" applyFont="1" applyFill="1" applyBorder="1" applyAlignment="1">
      <alignment horizontal="justify" vertical="top" wrapText="1"/>
    </xf>
    <xf numFmtId="9" fontId="16" fillId="0" borderId="13" xfId="0" applyNumberFormat="1" applyFont="1" applyBorder="1" applyAlignment="1">
      <alignment horizontal="center"/>
    </xf>
    <xf numFmtId="49" fontId="18" fillId="0" borderId="13" xfId="62" applyNumberFormat="1" applyFont="1" applyBorder="1" applyAlignment="1">
      <alignment horizontal="center"/>
      <protection/>
    </xf>
    <xf numFmtId="0" fontId="18" fillId="0" borderId="13" xfId="62" applyNumberFormat="1" applyFont="1" applyBorder="1" applyAlignment="1">
      <alignment horizontal="center"/>
      <protection/>
    </xf>
    <xf numFmtId="0" fontId="18" fillId="0" borderId="13" xfId="62" applyFont="1" applyBorder="1" applyAlignment="1">
      <alignment horizontal="right"/>
      <protection/>
    </xf>
    <xf numFmtId="49" fontId="17" fillId="0" borderId="13" xfId="0" applyNumberFormat="1" applyFont="1" applyBorder="1" applyAlignment="1">
      <alignment horizontal="center" vertical="top" wrapText="1"/>
    </xf>
    <xf numFmtId="49" fontId="17" fillId="0" borderId="23" xfId="0" applyNumberFormat="1" applyFont="1" applyBorder="1" applyAlignment="1">
      <alignment horizontal="center" vertical="top" wrapText="1"/>
    </xf>
    <xf numFmtId="49" fontId="17" fillId="0" borderId="13" xfId="0" applyNumberFormat="1" applyFont="1" applyBorder="1" applyAlignment="1">
      <alignment horizontal="center"/>
    </xf>
    <xf numFmtId="49" fontId="17" fillId="0" borderId="13"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3" xfId="0" applyNumberFormat="1" applyFont="1" applyBorder="1" applyAlignment="1">
      <alignment horizontal="center"/>
    </xf>
    <xf numFmtId="49" fontId="20" fillId="0" borderId="20" xfId="0" applyNumberFormat="1" applyFont="1" applyBorder="1" applyAlignment="1">
      <alignment/>
    </xf>
    <xf numFmtId="49" fontId="20" fillId="0" borderId="30" xfId="0" applyNumberFormat="1" applyFont="1" applyBorder="1" applyAlignment="1">
      <alignment/>
    </xf>
    <xf numFmtId="0" fontId="16" fillId="0" borderId="13" xfId="62" applyFont="1" applyBorder="1" applyAlignment="1">
      <alignment horizontal="left" vertical="top" wrapText="1"/>
      <protection/>
    </xf>
    <xf numFmtId="44" fontId="16" fillId="0" borderId="22" xfId="0" applyNumberFormat="1" applyFont="1" applyBorder="1" applyAlignment="1">
      <alignment horizontal="right"/>
    </xf>
    <xf numFmtId="0" fontId="17" fillId="0" borderId="23" xfId="0" applyNumberFormat="1" applyFont="1" applyBorder="1" applyAlignment="1">
      <alignment horizontal="center"/>
    </xf>
    <xf numFmtId="44" fontId="17" fillId="0" borderId="23" xfId="0" applyNumberFormat="1" applyFont="1" applyBorder="1" applyAlignment="1">
      <alignment horizontal="right"/>
    </xf>
    <xf numFmtId="49" fontId="17" fillId="0" borderId="0" xfId="0" applyNumberFormat="1" applyFont="1" applyBorder="1" applyAlignment="1">
      <alignment horizontal="center"/>
    </xf>
    <xf numFmtId="0" fontId="17" fillId="0" borderId="0" xfId="0" applyFont="1" applyBorder="1" applyAlignment="1">
      <alignment horizontal="center"/>
    </xf>
    <xf numFmtId="0" fontId="17" fillId="0" borderId="31" xfId="0" applyFont="1" applyBorder="1" applyAlignment="1">
      <alignment horizontal="center"/>
    </xf>
    <xf numFmtId="0" fontId="17" fillId="0" borderId="23" xfId="0" applyFont="1" applyBorder="1" applyAlignment="1">
      <alignment horizontal="center"/>
    </xf>
    <xf numFmtId="0" fontId="17" fillId="0" borderId="23" xfId="0" applyFont="1" applyBorder="1" applyAlignment="1">
      <alignment horizontal="right"/>
    </xf>
    <xf numFmtId="49" fontId="43" fillId="0" borderId="21" xfId="0" applyNumberFormat="1" applyFont="1" applyBorder="1" applyAlignment="1">
      <alignment horizontal="center"/>
    </xf>
    <xf numFmtId="0" fontId="43" fillId="0" borderId="22" xfId="0" applyFont="1" applyBorder="1" applyAlignment="1">
      <alignment horizontal="center"/>
    </xf>
    <xf numFmtId="44" fontId="43" fillId="0" borderId="22" xfId="0" applyNumberFormat="1" applyFont="1" applyBorder="1" applyAlignment="1">
      <alignment horizontal="right"/>
    </xf>
    <xf numFmtId="0" fontId="2" fillId="0" borderId="0" xfId="0" applyFont="1" applyAlignment="1">
      <alignment/>
    </xf>
    <xf numFmtId="0" fontId="43" fillId="0" borderId="22" xfId="0" applyFont="1" applyBorder="1" applyAlignment="1">
      <alignment horizontal="left"/>
    </xf>
    <xf numFmtId="0" fontId="20" fillId="0" borderId="31" xfId="0" applyFont="1" applyBorder="1" applyAlignment="1">
      <alignment/>
    </xf>
    <xf numFmtId="49" fontId="21" fillId="0" borderId="21" xfId="0" applyNumberFormat="1" applyFont="1" applyBorder="1" applyAlignment="1">
      <alignment horizontal="left"/>
    </xf>
    <xf numFmtId="0" fontId="21" fillId="0" borderId="22" xfId="0" applyFont="1" applyBorder="1" applyAlignment="1">
      <alignment horizontal="left"/>
    </xf>
    <xf numFmtId="44" fontId="21" fillId="0" borderId="22" xfId="0" applyNumberFormat="1" applyFont="1" applyBorder="1" applyAlignment="1">
      <alignment horizontal="left"/>
    </xf>
    <xf numFmtId="0" fontId="2" fillId="0" borderId="0" xfId="0" applyFont="1" applyAlignment="1">
      <alignment horizontal="left"/>
    </xf>
    <xf numFmtId="0" fontId="20" fillId="0" borderId="22" xfId="0" applyFont="1" applyBorder="1" applyAlignment="1">
      <alignment/>
    </xf>
    <xf numFmtId="44" fontId="16" fillId="0" borderId="25" xfId="0" applyNumberFormat="1" applyFont="1" applyBorder="1" applyAlignment="1">
      <alignment horizontal="right"/>
    </xf>
    <xf numFmtId="0" fontId="1" fillId="0" borderId="0" xfId="0" applyFont="1" applyAlignment="1">
      <alignment/>
    </xf>
    <xf numFmtId="190" fontId="17" fillId="0" borderId="13" xfId="0" applyNumberFormat="1" applyFont="1" applyBorder="1" applyAlignment="1">
      <alignment horizontal="right"/>
    </xf>
    <xf numFmtId="190" fontId="17" fillId="0" borderId="13" xfId="0" applyNumberFormat="1" applyFont="1" applyBorder="1" applyAlignment="1">
      <alignment horizontal="right"/>
    </xf>
    <xf numFmtId="190" fontId="17" fillId="0" borderId="13" xfId="62" applyNumberFormat="1" applyFont="1" applyBorder="1" applyAlignment="1">
      <alignment horizontal="right"/>
      <protection/>
    </xf>
    <xf numFmtId="190" fontId="16" fillId="0" borderId="13" xfId="0" applyNumberFormat="1" applyFont="1" applyBorder="1" applyAlignment="1">
      <alignment horizontal="right"/>
    </xf>
    <xf numFmtId="190" fontId="16" fillId="0" borderId="29" xfId="0" applyNumberFormat="1" applyFont="1" applyBorder="1" applyAlignment="1">
      <alignment horizontal="right"/>
    </xf>
    <xf numFmtId="190" fontId="30" fillId="0" borderId="13" xfId="0" applyNumberFormat="1" applyFont="1" applyBorder="1" applyAlignment="1">
      <alignment horizontal="right"/>
    </xf>
    <xf numFmtId="190" fontId="18" fillId="0" borderId="13" xfId="62" applyNumberFormat="1" applyFont="1" applyBorder="1" applyAlignment="1">
      <alignment horizontal="right"/>
      <protection/>
    </xf>
    <xf numFmtId="190" fontId="40" fillId="0" borderId="18" xfId="0" applyNumberFormat="1" applyFont="1" applyBorder="1" applyAlignment="1">
      <alignment horizontal="right" vertical="center" wrapText="1"/>
    </xf>
    <xf numFmtId="190" fontId="23" fillId="0" borderId="32" xfId="0" applyNumberFormat="1" applyFont="1" applyBorder="1" applyAlignment="1">
      <alignment horizontal="right"/>
    </xf>
    <xf numFmtId="190" fontId="21" fillId="0" borderId="17" xfId="0" applyNumberFormat="1" applyFont="1" applyBorder="1" applyAlignment="1">
      <alignment horizontal="right" vertical="center" wrapText="1"/>
    </xf>
    <xf numFmtId="190" fontId="21" fillId="0" borderId="26" xfId="0" applyNumberFormat="1" applyFont="1" applyBorder="1" applyAlignment="1">
      <alignment horizontal="right" vertical="center" wrapText="1"/>
    </xf>
    <xf numFmtId="190" fontId="23" fillId="0" borderId="13" xfId="0" applyNumberFormat="1" applyFont="1" applyBorder="1" applyAlignment="1">
      <alignment horizontal="right"/>
    </xf>
    <xf numFmtId="0" fontId="40" fillId="0" borderId="18" xfId="0" applyFont="1" applyBorder="1" applyAlignment="1">
      <alignment horizontal="right" vertical="center" wrapText="1"/>
    </xf>
    <xf numFmtId="4" fontId="16" fillId="0" borderId="13" xfId="62" applyNumberFormat="1" applyFont="1" applyBorder="1" applyAlignment="1">
      <alignment horizontal="right"/>
      <protection/>
    </xf>
    <xf numFmtId="4" fontId="16" fillId="0" borderId="13" xfId="0" applyNumberFormat="1" applyFont="1" applyBorder="1" applyAlignment="1">
      <alignment horizontal="right"/>
    </xf>
    <xf numFmtId="0" fontId="20" fillId="0" borderId="13" xfId="0" applyFont="1" applyBorder="1" applyAlignment="1">
      <alignment horizontal="right"/>
    </xf>
    <xf numFmtId="4" fontId="26" fillId="0" borderId="13" xfId="0" applyNumberFormat="1" applyFont="1" applyBorder="1" applyAlignment="1">
      <alignment horizontal="right"/>
    </xf>
    <xf numFmtId="4" fontId="34" fillId="0" borderId="13" xfId="0" applyNumberFormat="1" applyFont="1" applyBorder="1" applyAlignment="1">
      <alignment horizontal="right"/>
    </xf>
    <xf numFmtId="4" fontId="35" fillId="0" borderId="13" xfId="0" applyNumberFormat="1" applyFont="1" applyBorder="1" applyAlignment="1">
      <alignment horizontal="right"/>
    </xf>
    <xf numFmtId="4" fontId="15" fillId="0" borderId="18" xfId="0" applyNumberFormat="1" applyFont="1" applyBorder="1" applyAlignment="1">
      <alignment horizontal="right" vertical="center"/>
    </xf>
    <xf numFmtId="0" fontId="8" fillId="0" borderId="0" xfId="62" applyFont="1" applyBorder="1" applyAlignment="1">
      <alignment horizontal="right"/>
      <protection/>
    </xf>
    <xf numFmtId="4" fontId="15" fillId="0" borderId="0" xfId="0" applyNumberFormat="1" applyFont="1" applyBorder="1" applyAlignment="1">
      <alignment horizontal="right" vertical="center"/>
    </xf>
    <xf numFmtId="0" fontId="16" fillId="0" borderId="25" xfId="0" applyFont="1" applyBorder="1" applyAlignment="1">
      <alignment horizontal="center"/>
    </xf>
    <xf numFmtId="0" fontId="18" fillId="0" borderId="25" xfId="0" applyFont="1" applyBorder="1" applyAlignment="1">
      <alignment/>
    </xf>
    <xf numFmtId="0" fontId="18" fillId="0" borderId="31" xfId="0" applyFont="1" applyBorder="1" applyAlignment="1">
      <alignment/>
    </xf>
    <xf numFmtId="0" fontId="8" fillId="0" borderId="19" xfId="62" applyFont="1" applyBorder="1" applyAlignment="1">
      <alignment horizontal="left" vertical="top" wrapText="1"/>
      <protection/>
    </xf>
    <xf numFmtId="0" fontId="8" fillId="0" borderId="0" xfId="62" applyFont="1" applyBorder="1" applyAlignment="1">
      <alignment horizontal="center"/>
      <protection/>
    </xf>
    <xf numFmtId="0" fontId="8" fillId="0" borderId="0" xfId="62" applyFont="1" applyBorder="1">
      <alignment/>
      <protection/>
    </xf>
    <xf numFmtId="0" fontId="8" fillId="0" borderId="19" xfId="62" applyFont="1" applyBorder="1">
      <alignment/>
      <protection/>
    </xf>
    <xf numFmtId="49" fontId="44" fillId="0" borderId="33" xfId="0" applyNumberFormat="1" applyFont="1" applyBorder="1" applyAlignment="1">
      <alignment horizontal="center" vertical="center"/>
    </xf>
    <xf numFmtId="39" fontId="44" fillId="0" borderId="34" xfId="0" applyNumberFormat="1" applyFont="1" applyBorder="1" applyAlignment="1">
      <alignment horizontal="left" vertical="center" wrapText="1"/>
    </xf>
    <xf numFmtId="39" fontId="44" fillId="0" borderId="24" xfId="0" applyNumberFormat="1"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49" fontId="44" fillId="0" borderId="0" xfId="0" applyNumberFormat="1" applyFont="1" applyBorder="1" applyAlignment="1">
      <alignment horizontal="center" vertical="center"/>
    </xf>
    <xf numFmtId="39" fontId="44" fillId="0" borderId="0" xfId="0" applyNumberFormat="1" applyFont="1" applyBorder="1" applyAlignment="1">
      <alignment horizontal="left" vertical="center" wrapText="1"/>
    </xf>
    <xf numFmtId="39"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0" fontId="14" fillId="0" borderId="31" xfId="62" applyFont="1" applyFill="1" applyBorder="1" applyAlignment="1">
      <alignment horizontal="left" vertical="center" wrapText="1"/>
      <protection/>
    </xf>
    <xf numFmtId="0" fontId="17" fillId="0" borderId="31" xfId="62" applyFont="1" applyBorder="1">
      <alignment/>
      <protection/>
    </xf>
    <xf numFmtId="4" fontId="17" fillId="0" borderId="32" xfId="62" applyNumberFormat="1" applyFont="1" applyBorder="1">
      <alignment/>
      <protection/>
    </xf>
    <xf numFmtId="4" fontId="17" fillId="0" borderId="32" xfId="62" applyNumberFormat="1" applyFont="1" applyBorder="1" applyAlignment="1">
      <alignment vertical="center"/>
      <protection/>
    </xf>
    <xf numFmtId="49" fontId="17" fillId="0" borderId="26" xfId="62" applyNumberFormat="1" applyFont="1" applyBorder="1" applyAlignment="1">
      <alignment horizontal="center" vertical="center"/>
      <protection/>
    </xf>
    <xf numFmtId="0" fontId="17" fillId="0" borderId="22" xfId="62" applyFont="1" applyBorder="1" applyAlignment="1">
      <alignment horizontal="left" vertical="center" wrapText="1"/>
      <protection/>
    </xf>
    <xf numFmtId="0" fontId="17" fillId="0" borderId="22" xfId="62" applyFont="1" applyBorder="1">
      <alignment/>
      <protection/>
    </xf>
    <xf numFmtId="4" fontId="17" fillId="0" borderId="17" xfId="62" applyNumberFormat="1" applyFont="1" applyBorder="1">
      <alignment/>
      <protection/>
    </xf>
    <xf numFmtId="4" fontId="17" fillId="0" borderId="17" xfId="62" applyNumberFormat="1" applyFont="1" applyBorder="1" applyAlignment="1">
      <alignment vertical="center"/>
      <protection/>
    </xf>
    <xf numFmtId="49" fontId="17" fillId="0" borderId="27" xfId="62" applyNumberFormat="1" applyFont="1" applyBorder="1">
      <alignment/>
      <protection/>
    </xf>
    <xf numFmtId="4" fontId="14" fillId="33" borderId="18" xfId="0" applyNumberFormat="1" applyFont="1" applyFill="1" applyBorder="1" applyAlignment="1">
      <alignment vertical="center"/>
    </xf>
    <xf numFmtId="49" fontId="17" fillId="0" borderId="9" xfId="0" applyNumberFormat="1" applyFont="1" applyBorder="1" applyAlignment="1">
      <alignment horizontal="center"/>
    </xf>
    <xf numFmtId="0" fontId="17" fillId="0" borderId="9" xfId="0" applyFont="1" applyBorder="1" applyAlignment="1">
      <alignment horizontal="left" vertical="top" wrapText="1"/>
    </xf>
    <xf numFmtId="0" fontId="17" fillId="0" borderId="9" xfId="0" applyFont="1" applyBorder="1" applyAlignment="1">
      <alignment horizontal="center"/>
    </xf>
    <xf numFmtId="0" fontId="17" fillId="0" borderId="9" xfId="0" applyFont="1" applyBorder="1" applyAlignment="1">
      <alignment/>
    </xf>
    <xf numFmtId="0" fontId="17" fillId="0" borderId="0" xfId="0" applyFont="1" applyBorder="1" applyAlignment="1">
      <alignment horizontal="left" vertical="top" wrapText="1"/>
    </xf>
    <xf numFmtId="0" fontId="17" fillId="0" borderId="0" xfId="0" applyFont="1" applyBorder="1" applyAlignment="1">
      <alignment/>
    </xf>
    <xf numFmtId="4" fontId="17" fillId="0" borderId="31" xfId="62" applyNumberFormat="1" applyFont="1" applyBorder="1">
      <alignment/>
      <protection/>
    </xf>
    <xf numFmtId="4" fontId="17" fillId="0" borderId="25" xfId="62" applyNumberFormat="1" applyFont="1" applyBorder="1" applyAlignment="1">
      <alignment vertical="center"/>
      <protection/>
    </xf>
    <xf numFmtId="0" fontId="17" fillId="0" borderId="31" xfId="0" applyFont="1" applyBorder="1" applyAlignment="1">
      <alignment horizontal="left" vertical="top" wrapText="1"/>
    </xf>
    <xf numFmtId="0" fontId="17" fillId="0" borderId="31" xfId="0" applyFont="1" applyBorder="1" applyAlignment="1">
      <alignment/>
    </xf>
    <xf numFmtId="0" fontId="17" fillId="0" borderId="24" xfId="62" applyFont="1" applyBorder="1">
      <alignment/>
      <protection/>
    </xf>
    <xf numFmtId="49" fontId="8" fillId="0" borderId="0" xfId="0" applyNumberFormat="1" applyFont="1" applyBorder="1" applyAlignment="1">
      <alignment horizontal="center"/>
    </xf>
    <xf numFmtId="0" fontId="8" fillId="0" borderId="0" xfId="0" applyFont="1" applyBorder="1" applyAlignment="1">
      <alignment horizontal="left" vertical="top" wrapText="1"/>
    </xf>
    <xf numFmtId="0" fontId="8" fillId="0" borderId="0" xfId="0" applyFont="1" applyBorder="1" applyAlignment="1">
      <alignment horizontal="center"/>
    </xf>
    <xf numFmtId="0" fontId="8" fillId="0" borderId="0" xfId="0" applyFont="1" applyBorder="1" applyAlignment="1">
      <alignment/>
    </xf>
    <xf numFmtId="49" fontId="8" fillId="0" borderId="0" xfId="62" applyNumberFormat="1" applyFont="1" applyBorder="1">
      <alignment/>
      <protection/>
    </xf>
    <xf numFmtId="0" fontId="8" fillId="0" borderId="0" xfId="62" applyFont="1" applyBorder="1" applyAlignment="1">
      <alignment horizontal="left" vertical="top" wrapText="1"/>
      <protection/>
    </xf>
    <xf numFmtId="49" fontId="8" fillId="0" borderId="0" xfId="62" applyNumberFormat="1" applyFont="1">
      <alignment/>
      <protection/>
    </xf>
    <xf numFmtId="0" fontId="8" fillId="0" borderId="0" xfId="62" applyFont="1" applyAlignment="1">
      <alignment horizontal="left" vertical="top" wrapText="1"/>
      <protection/>
    </xf>
    <xf numFmtId="0" fontId="8" fillId="0" borderId="0" xfId="62" applyFont="1">
      <alignment/>
      <protection/>
    </xf>
    <xf numFmtId="49" fontId="8" fillId="0" borderId="13" xfId="62" applyNumberFormat="1" applyFont="1" applyBorder="1" applyAlignment="1">
      <alignment horizontal="center"/>
      <protection/>
    </xf>
    <xf numFmtId="0" fontId="8" fillId="0" borderId="13" xfId="62" applyFont="1" applyBorder="1">
      <alignment/>
      <protection/>
    </xf>
    <xf numFmtId="0" fontId="17" fillId="0" borderId="0" xfId="0" applyFont="1" applyFill="1" applyBorder="1" applyAlignment="1">
      <alignment/>
    </xf>
    <xf numFmtId="4" fontId="17" fillId="0" borderId="25" xfId="62" applyNumberFormat="1" applyFont="1" applyFill="1" applyBorder="1" applyAlignment="1">
      <alignment vertical="center"/>
      <protection/>
    </xf>
    <xf numFmtId="4" fontId="17" fillId="0" borderId="25" xfId="0" applyNumberFormat="1" applyFont="1" applyFill="1" applyBorder="1" applyAlignment="1">
      <alignment/>
    </xf>
    <xf numFmtId="4" fontId="17" fillId="0" borderId="32" xfId="62" applyNumberFormat="1" applyFont="1" applyFill="1" applyBorder="1" applyAlignment="1">
      <alignment vertical="center"/>
      <protection/>
    </xf>
    <xf numFmtId="49" fontId="17" fillId="0" borderId="25" xfId="0" applyNumberFormat="1" applyFont="1" applyBorder="1" applyAlignment="1">
      <alignment horizontal="center"/>
    </xf>
    <xf numFmtId="49" fontId="17" fillId="0" borderId="29" xfId="0" applyNumberFormat="1" applyFont="1" applyBorder="1" applyAlignment="1">
      <alignment horizontal="center"/>
    </xf>
    <xf numFmtId="0" fontId="17" fillId="0" borderId="36" xfId="0" applyFont="1" applyBorder="1" applyAlignment="1">
      <alignment horizontal="left" vertical="top" wrapText="1"/>
    </xf>
    <xf numFmtId="0" fontId="17" fillId="0" borderId="36" xfId="0" applyFont="1" applyBorder="1" applyAlignment="1">
      <alignment horizontal="center"/>
    </xf>
    <xf numFmtId="0" fontId="17" fillId="0" borderId="36" xfId="0" applyFont="1" applyBorder="1" applyAlignment="1">
      <alignment/>
    </xf>
    <xf numFmtId="4" fontId="17" fillId="0" borderId="29" xfId="0" applyNumberFormat="1" applyFont="1" applyFill="1" applyBorder="1" applyAlignment="1">
      <alignment/>
    </xf>
    <xf numFmtId="190" fontId="17" fillId="0" borderId="11" xfId="62" applyNumberFormat="1" applyFont="1" applyBorder="1" applyAlignment="1">
      <alignment horizontal="right"/>
      <protection/>
    </xf>
    <xf numFmtId="0" fontId="18" fillId="0" borderId="22" xfId="0" applyFont="1" applyBorder="1" applyAlignment="1">
      <alignment/>
    </xf>
    <xf numFmtId="0" fontId="15" fillId="0" borderId="26" xfId="0" applyFont="1" applyBorder="1" applyAlignment="1">
      <alignment horizontal="justify" vertical="top" wrapText="1"/>
    </xf>
    <xf numFmtId="0" fontId="15" fillId="0" borderId="26" xfId="0" applyFont="1" applyBorder="1" applyAlignment="1">
      <alignment horizontal="center"/>
    </xf>
    <xf numFmtId="0" fontId="20" fillId="0" borderId="26" xfId="0" applyNumberFormat="1" applyFont="1" applyBorder="1" applyAlignment="1">
      <alignment horizontal="center"/>
    </xf>
    <xf numFmtId="0" fontId="20" fillId="0" borderId="26" xfId="0" applyFont="1" applyBorder="1" applyAlignment="1">
      <alignment/>
    </xf>
    <xf numFmtId="49" fontId="16" fillId="0" borderId="13" xfId="0" applyNumberFormat="1" applyFont="1" applyFill="1" applyBorder="1" applyAlignment="1">
      <alignment horizontal="center" vertical="top" wrapText="1"/>
    </xf>
    <xf numFmtId="0" fontId="16" fillId="0" borderId="13" xfId="0" applyFont="1" applyFill="1" applyBorder="1" applyAlignment="1">
      <alignment horizontal="justify" vertical="top" wrapText="1"/>
    </xf>
    <xf numFmtId="4" fontId="16" fillId="0" borderId="13" xfId="0" applyNumberFormat="1" applyFont="1" applyFill="1" applyBorder="1" applyAlignment="1">
      <alignment horizontal="center"/>
    </xf>
    <xf numFmtId="0" fontId="16" fillId="0" borderId="13" xfId="0" applyNumberFormat="1" applyFont="1" applyFill="1" applyBorder="1" applyAlignment="1">
      <alignment horizontal="center"/>
    </xf>
    <xf numFmtId="4" fontId="16" fillId="0" borderId="13" xfId="0" applyNumberFormat="1" applyFont="1" applyFill="1" applyBorder="1" applyAlignment="1">
      <alignment/>
    </xf>
    <xf numFmtId="0" fontId="24" fillId="0" borderId="0" xfId="0" applyFont="1" applyFill="1" applyAlignment="1">
      <alignment/>
    </xf>
    <xf numFmtId="0" fontId="24" fillId="0" borderId="0" xfId="0" applyFont="1" applyFill="1" applyBorder="1" applyAlignment="1">
      <alignment/>
    </xf>
    <xf numFmtId="49" fontId="16" fillId="0" borderId="13" xfId="0" applyNumberFormat="1" applyFont="1" applyFill="1" applyBorder="1" applyAlignment="1">
      <alignment horizontal="right" vertical="top" wrapText="1"/>
    </xf>
    <xf numFmtId="0" fontId="18" fillId="0" borderId="0" xfId="0" applyFont="1" applyFill="1" applyAlignment="1">
      <alignment/>
    </xf>
    <xf numFmtId="49" fontId="16" fillId="0" borderId="20" xfId="0" applyNumberFormat="1" applyFont="1" applyBorder="1" applyAlignment="1">
      <alignment horizontal="center" vertical="top" wrapText="1"/>
    </xf>
    <xf numFmtId="49" fontId="16" fillId="0" borderId="20" xfId="0" applyNumberFormat="1" applyFont="1" applyBorder="1" applyAlignment="1">
      <alignment horizontal="right"/>
    </xf>
    <xf numFmtId="0" fontId="15" fillId="0" borderId="20" xfId="0" applyFont="1" applyBorder="1" applyAlignment="1">
      <alignment horizontal="center"/>
    </xf>
    <xf numFmtId="49" fontId="16" fillId="0" borderId="25" xfId="0" applyNumberFormat="1" applyFont="1" applyBorder="1" applyAlignment="1">
      <alignment horizontal="center" vertical="top" wrapText="1"/>
    </xf>
    <xf numFmtId="0" fontId="16" fillId="0" borderId="25" xfId="0" applyFont="1" applyBorder="1" applyAlignment="1">
      <alignment horizontal="justify" vertical="top" wrapText="1"/>
    </xf>
    <xf numFmtId="4" fontId="16" fillId="0" borderId="25" xfId="0" applyNumberFormat="1" applyFont="1" applyBorder="1" applyAlignment="1">
      <alignment horizontal="center"/>
    </xf>
    <xf numFmtId="0" fontId="16" fillId="0" borderId="25" xfId="0" applyNumberFormat="1" applyFont="1" applyBorder="1" applyAlignment="1">
      <alignment horizontal="center"/>
    </xf>
    <xf numFmtId="4" fontId="16" fillId="0" borderId="25" xfId="0" applyNumberFormat="1" applyFont="1" applyBorder="1" applyAlignment="1">
      <alignment/>
    </xf>
    <xf numFmtId="49" fontId="15" fillId="0" borderId="26" xfId="62" applyNumberFormat="1" applyFont="1" applyBorder="1" applyAlignment="1">
      <alignment horizontal="center"/>
      <protection/>
    </xf>
    <xf numFmtId="0" fontId="16" fillId="0" borderId="26" xfId="62" applyFont="1" applyBorder="1" applyAlignment="1">
      <alignment horizontal="justify" vertical="top" wrapText="1"/>
      <protection/>
    </xf>
    <xf numFmtId="4" fontId="16" fillId="0" borderId="26" xfId="62" applyNumberFormat="1" applyFont="1" applyBorder="1" applyAlignment="1">
      <alignment horizontal="center"/>
      <protection/>
    </xf>
    <xf numFmtId="0" fontId="16" fillId="0" borderId="26" xfId="62" applyNumberFormat="1" applyFont="1" applyBorder="1" applyAlignment="1">
      <alignment horizontal="center"/>
      <protection/>
    </xf>
    <xf numFmtId="0" fontId="18" fillId="0" borderId="0" xfId="0" applyFont="1" applyFill="1" applyBorder="1" applyAlignment="1">
      <alignment/>
    </xf>
    <xf numFmtId="49" fontId="7" fillId="0" borderId="37" xfId="0" applyNumberFormat="1" applyFont="1" applyBorder="1" applyAlignment="1">
      <alignment horizontal="center"/>
    </xf>
    <xf numFmtId="0" fontId="10" fillId="0" borderId="9" xfId="0" applyFont="1" applyBorder="1" applyAlignment="1">
      <alignment horizontal="justify" vertical="top" wrapText="1"/>
    </xf>
    <xf numFmtId="4" fontId="14" fillId="0" borderId="0" xfId="0" applyNumberFormat="1" applyFont="1" applyBorder="1" applyAlignment="1">
      <alignment vertical="top"/>
    </xf>
    <xf numFmtId="4" fontId="17" fillId="0" borderId="0" xfId="0" applyNumberFormat="1" applyFont="1" applyBorder="1" applyAlignment="1">
      <alignment vertical="top"/>
    </xf>
    <xf numFmtId="4" fontId="17" fillId="0" borderId="22" xfId="0" applyNumberFormat="1" applyFont="1" applyBorder="1" applyAlignment="1">
      <alignment vertical="top"/>
    </xf>
    <xf numFmtId="49" fontId="15" fillId="0" borderId="38" xfId="0" applyNumberFormat="1" applyFont="1" applyBorder="1" applyAlignment="1">
      <alignment horizontal="center"/>
    </xf>
    <xf numFmtId="4" fontId="17" fillId="0" borderId="39" xfId="0" applyNumberFormat="1" applyFont="1" applyBorder="1" applyAlignment="1">
      <alignment vertical="top"/>
    </xf>
    <xf numFmtId="0" fontId="19" fillId="0" borderId="39" xfId="0" applyFont="1" applyBorder="1" applyAlignment="1">
      <alignment/>
    </xf>
    <xf numFmtId="4" fontId="17" fillId="0" borderId="39" xfId="0" applyNumberFormat="1" applyFont="1" applyBorder="1" applyAlignment="1">
      <alignment/>
    </xf>
    <xf numFmtId="0" fontId="17" fillId="0" borderId="40" xfId="0" applyFont="1" applyBorder="1" applyAlignment="1">
      <alignment/>
    </xf>
    <xf numFmtId="49" fontId="15" fillId="0" borderId="25" xfId="62" applyNumberFormat="1" applyFont="1" applyBorder="1" applyAlignment="1">
      <alignment horizontal="center"/>
      <protection/>
    </xf>
    <xf numFmtId="0" fontId="16" fillId="0" borderId="25" xfId="62" applyFont="1" applyBorder="1" applyAlignment="1">
      <alignment horizontal="justify" vertical="top" wrapText="1"/>
      <protection/>
    </xf>
    <xf numFmtId="4" fontId="16" fillId="0" borderId="25" xfId="62" applyNumberFormat="1" applyFont="1" applyBorder="1" applyAlignment="1">
      <alignment horizontal="center"/>
      <protection/>
    </xf>
    <xf numFmtId="0" fontId="16" fillId="0" borderId="25" xfId="62" applyNumberFormat="1" applyFont="1" applyBorder="1" applyAlignment="1">
      <alignment horizontal="center"/>
      <protection/>
    </xf>
    <xf numFmtId="4" fontId="26" fillId="0" borderId="25" xfId="62" applyNumberFormat="1" applyFont="1" applyBorder="1">
      <alignment/>
      <protection/>
    </xf>
    <xf numFmtId="4" fontId="16" fillId="0" borderId="25" xfId="62" applyNumberFormat="1" applyFont="1" applyBorder="1" applyAlignment="1">
      <alignment horizontal="right"/>
      <protection/>
    </xf>
    <xf numFmtId="0" fontId="0" fillId="0" borderId="31" xfId="0" applyBorder="1" applyAlignment="1">
      <alignment/>
    </xf>
    <xf numFmtId="4" fontId="26" fillId="0" borderId="25" xfId="0" applyNumberFormat="1" applyFont="1" applyBorder="1" applyAlignment="1">
      <alignment/>
    </xf>
    <xf numFmtId="4" fontId="16" fillId="0" borderId="25" xfId="0" applyNumberFormat="1" applyFont="1" applyBorder="1" applyAlignment="1">
      <alignment horizontal="right"/>
    </xf>
    <xf numFmtId="49" fontId="16" fillId="0" borderId="25" xfId="0" applyNumberFormat="1" applyFont="1" applyBorder="1" applyAlignment="1">
      <alignment horizontal="center"/>
    </xf>
    <xf numFmtId="0" fontId="15" fillId="0" borderId="25" xfId="0" applyFont="1" applyBorder="1" applyAlignment="1">
      <alignment horizontal="justify" vertical="top" wrapText="1"/>
    </xf>
    <xf numFmtId="0" fontId="15" fillId="0" borderId="25" xfId="0" applyFont="1" applyBorder="1" applyAlignment="1">
      <alignment horizontal="center"/>
    </xf>
    <xf numFmtId="0" fontId="20" fillId="0" borderId="25" xfId="0" applyNumberFormat="1" applyFont="1" applyBorder="1" applyAlignment="1">
      <alignment horizontal="center"/>
    </xf>
    <xf numFmtId="0" fontId="32" fillId="0" borderId="25" xfId="0" applyFont="1" applyBorder="1" applyAlignment="1">
      <alignment/>
    </xf>
    <xf numFmtId="0" fontId="20" fillId="0" borderId="25" xfId="0" applyFont="1" applyBorder="1" applyAlignment="1">
      <alignment horizontal="right"/>
    </xf>
    <xf numFmtId="0" fontId="20" fillId="0" borderId="25" xfId="0" applyFont="1" applyBorder="1" applyAlignment="1">
      <alignment/>
    </xf>
    <xf numFmtId="49" fontId="26" fillId="0" borderId="25" xfId="0" applyNumberFormat="1" applyFont="1" applyBorder="1" applyAlignment="1">
      <alignment horizontal="center" vertical="top" wrapText="1"/>
    </xf>
    <xf numFmtId="0" fontId="26" fillId="0" borderId="25" xfId="0" applyFont="1" applyBorder="1" applyAlignment="1">
      <alignment horizontal="justify" vertical="top" wrapText="1"/>
    </xf>
    <xf numFmtId="0" fontId="28" fillId="0" borderId="25" xfId="0" applyFont="1" applyBorder="1" applyAlignment="1">
      <alignment horizontal="center"/>
    </xf>
    <xf numFmtId="0" fontId="32" fillId="0" borderId="25" xfId="0" applyNumberFormat="1" applyFont="1" applyBorder="1" applyAlignment="1">
      <alignment horizontal="center"/>
    </xf>
    <xf numFmtId="0" fontId="32" fillId="0" borderId="25" xfId="0" applyFont="1" applyBorder="1" applyAlignment="1">
      <alignment horizontal="right"/>
    </xf>
    <xf numFmtId="0" fontId="0" fillId="0" borderId="22" xfId="0" applyBorder="1" applyAlignment="1">
      <alignment/>
    </xf>
    <xf numFmtId="4" fontId="26" fillId="0" borderId="25" xfId="0" applyNumberFormat="1" applyFont="1" applyBorder="1" applyAlignment="1">
      <alignment horizontal="center"/>
    </xf>
    <xf numFmtId="0" fontId="26" fillId="0" borderId="25" xfId="0" applyNumberFormat="1" applyFont="1" applyBorder="1" applyAlignment="1">
      <alignment horizontal="center"/>
    </xf>
    <xf numFmtId="4" fontId="26" fillId="0" borderId="25" xfId="0" applyNumberFormat="1" applyFont="1" applyBorder="1" applyAlignment="1">
      <alignment horizontal="right"/>
    </xf>
    <xf numFmtId="0" fontId="35" fillId="0" borderId="25" xfId="0" applyFont="1" applyBorder="1" applyAlignment="1">
      <alignment horizontal="justify" vertical="top" wrapText="1"/>
    </xf>
    <xf numFmtId="4" fontId="35" fillId="0" borderId="25" xfId="0" applyNumberFormat="1" applyFont="1" applyBorder="1" applyAlignment="1">
      <alignment horizontal="center"/>
    </xf>
    <xf numFmtId="0" fontId="35" fillId="0" borderId="25" xfId="0" applyNumberFormat="1" applyFont="1" applyBorder="1" applyAlignment="1">
      <alignment horizontal="center"/>
    </xf>
    <xf numFmtId="4" fontId="35" fillId="0" borderId="25" xfId="0" applyNumberFormat="1" applyFont="1" applyBorder="1" applyAlignment="1">
      <alignment/>
    </xf>
    <xf numFmtId="4" fontId="35" fillId="0" borderId="25" xfId="0" applyNumberFormat="1" applyFont="1" applyBorder="1" applyAlignment="1">
      <alignment horizontal="right"/>
    </xf>
    <xf numFmtId="49" fontId="35" fillId="0" borderId="25" xfId="0" applyNumberFormat="1" applyFont="1" applyBorder="1" applyAlignment="1">
      <alignment horizontal="center" vertical="top" wrapText="1"/>
    </xf>
    <xf numFmtId="4" fontId="16" fillId="0" borderId="25" xfId="62" applyNumberFormat="1" applyFont="1" applyBorder="1">
      <alignment/>
      <protection/>
    </xf>
    <xf numFmtId="0" fontId="18" fillId="0" borderId="31" xfId="62" applyFont="1" applyBorder="1">
      <alignment/>
      <protection/>
    </xf>
    <xf numFmtId="0" fontId="20" fillId="0" borderId="36" xfId="0" applyFont="1" applyBorder="1" applyAlignment="1">
      <alignment/>
    </xf>
    <xf numFmtId="49" fontId="21" fillId="0" borderId="25" xfId="0" applyNumberFormat="1" applyFont="1" applyBorder="1" applyAlignment="1">
      <alignment horizontal="center"/>
    </xf>
    <xf numFmtId="0" fontId="21" fillId="0" borderId="25" xfId="0" applyFont="1" applyBorder="1" applyAlignment="1">
      <alignment horizontal="justify" vertical="top" wrapText="1"/>
    </xf>
    <xf numFmtId="0" fontId="16" fillId="0" borderId="25" xfId="62" applyFont="1" applyBorder="1" applyAlignment="1">
      <alignment horizontal="center"/>
      <protection/>
    </xf>
    <xf numFmtId="0" fontId="17" fillId="0" borderId="31" xfId="62" applyFont="1" applyBorder="1">
      <alignment/>
      <protection/>
    </xf>
    <xf numFmtId="0" fontId="18" fillId="0" borderId="0" xfId="0" applyNumberFormat="1" applyFont="1" applyBorder="1" applyAlignment="1">
      <alignment horizontal="center"/>
    </xf>
    <xf numFmtId="4" fontId="18" fillId="0" borderId="0" xfId="0" applyNumberFormat="1" applyFont="1" applyBorder="1" applyAlignment="1">
      <alignment horizontal="right"/>
    </xf>
    <xf numFmtId="49" fontId="20" fillId="0" borderId="14" xfId="0" applyNumberFormat="1" applyFont="1" applyBorder="1" applyAlignment="1">
      <alignment horizontal="center"/>
    </xf>
    <xf numFmtId="190" fontId="20" fillId="0" borderId="10" xfId="0" applyNumberFormat="1" applyFont="1" applyBorder="1" applyAlignment="1">
      <alignment horizontal="right"/>
    </xf>
    <xf numFmtId="49" fontId="20" fillId="0" borderId="15" xfId="0" applyNumberFormat="1" applyFont="1" applyBorder="1" applyAlignment="1">
      <alignment horizontal="center"/>
    </xf>
    <xf numFmtId="190" fontId="20" fillId="0" borderId="12" xfId="0" applyNumberFormat="1" applyFont="1" applyBorder="1" applyAlignment="1">
      <alignment horizontal="right"/>
    </xf>
    <xf numFmtId="49" fontId="17" fillId="0" borderId="25" xfId="0" applyNumberFormat="1" applyFont="1" applyBorder="1" applyAlignment="1">
      <alignment horizontal="center" vertical="top" wrapText="1"/>
    </xf>
    <xf numFmtId="0" fontId="17" fillId="0" borderId="25" xfId="0" applyFont="1" applyBorder="1" applyAlignment="1">
      <alignment horizontal="justify" vertical="top" wrapText="1"/>
    </xf>
    <xf numFmtId="0" fontId="17" fillId="0" borderId="25" xfId="0" applyFont="1" applyBorder="1" applyAlignment="1">
      <alignment horizontal="center" vertical="top" wrapText="1"/>
    </xf>
    <xf numFmtId="0" fontId="17" fillId="0" borderId="25" xfId="0" applyFont="1" applyBorder="1" applyAlignment="1">
      <alignment horizontal="center"/>
    </xf>
    <xf numFmtId="44" fontId="17" fillId="0" borderId="25" xfId="0" applyNumberFormat="1" applyFont="1" applyBorder="1" applyAlignment="1">
      <alignment horizontal="right"/>
    </xf>
    <xf numFmtId="190" fontId="17" fillId="0" borderId="25" xfId="0" applyNumberFormat="1" applyFont="1" applyBorder="1" applyAlignment="1">
      <alignment horizontal="right"/>
    </xf>
    <xf numFmtId="0" fontId="17" fillId="0" borderId="25" xfId="0" applyFont="1" applyBorder="1" applyAlignment="1">
      <alignment horizontal="center"/>
    </xf>
    <xf numFmtId="0" fontId="30" fillId="0" borderId="25" xfId="0" applyFont="1" applyBorder="1" applyAlignment="1">
      <alignment horizontal="justify" vertical="top" wrapText="1"/>
    </xf>
    <xf numFmtId="0" fontId="17" fillId="0" borderId="25" xfId="0" applyNumberFormat="1" applyFont="1" applyBorder="1" applyAlignment="1">
      <alignment horizontal="center"/>
    </xf>
    <xf numFmtId="190" fontId="16" fillId="0" borderId="25" xfId="0" applyNumberFormat="1" applyFont="1" applyBorder="1" applyAlignment="1">
      <alignment horizontal="right"/>
    </xf>
    <xf numFmtId="0" fontId="17" fillId="0" borderId="25" xfId="0" applyFont="1" applyBorder="1" applyAlignment="1">
      <alignment/>
    </xf>
    <xf numFmtId="49" fontId="17" fillId="0" borderId="25" xfId="0" applyNumberFormat="1" applyFont="1" applyBorder="1" applyAlignment="1">
      <alignment horizontal="center" vertical="top" wrapText="1"/>
    </xf>
    <xf numFmtId="0" fontId="17" fillId="0" borderId="25" xfId="0" applyFont="1" applyBorder="1" applyAlignment="1">
      <alignment horizontal="justify" vertical="top" wrapText="1"/>
    </xf>
    <xf numFmtId="0" fontId="17" fillId="0" borderId="25" xfId="0" applyFont="1" applyBorder="1" applyAlignment="1">
      <alignment horizontal="center" vertical="top" wrapText="1"/>
    </xf>
    <xf numFmtId="0" fontId="17" fillId="0" borderId="25" xfId="0" applyFont="1" applyBorder="1" applyAlignment="1">
      <alignment horizontal="center" wrapText="1"/>
    </xf>
    <xf numFmtId="0" fontId="17" fillId="0" borderId="25" xfId="0" applyNumberFormat="1" applyFont="1" applyBorder="1" applyAlignment="1">
      <alignment horizontal="center" vertical="top"/>
    </xf>
    <xf numFmtId="49" fontId="30" fillId="0" borderId="25" xfId="0" applyNumberFormat="1" applyFont="1" applyBorder="1" applyAlignment="1">
      <alignment horizontal="justify" vertical="top" wrapText="1"/>
    </xf>
    <xf numFmtId="0" fontId="30" fillId="0" borderId="25" xfId="0" applyFont="1" applyBorder="1" applyAlignment="1">
      <alignment horizontal="justify" wrapText="1"/>
    </xf>
    <xf numFmtId="0" fontId="30" fillId="0" borderId="25" xfId="0" applyFont="1" applyBorder="1" applyAlignment="1">
      <alignment horizontal="center" wrapText="1"/>
    </xf>
    <xf numFmtId="49" fontId="17" fillId="0" borderId="25" xfId="0" applyNumberFormat="1" applyFont="1" applyBorder="1" applyAlignment="1">
      <alignment horizontal="justify" vertical="top" wrapText="1"/>
    </xf>
    <xf numFmtId="0" fontId="17" fillId="0" borderId="25" xfId="0" applyFont="1" applyBorder="1" applyAlignment="1">
      <alignment horizontal="justify" wrapText="1"/>
    </xf>
    <xf numFmtId="0" fontId="17" fillId="0" borderId="25" xfId="0" applyFont="1" applyBorder="1" applyAlignment="1">
      <alignment horizontal="center" wrapText="1"/>
    </xf>
    <xf numFmtId="0" fontId="16" fillId="0" borderId="25" xfId="0" applyFont="1" applyBorder="1" applyAlignment="1">
      <alignment horizontal="center" vertical="top"/>
    </xf>
    <xf numFmtId="0" fontId="17" fillId="0" borderId="25" xfId="0" applyFont="1" applyBorder="1" applyAlignment="1">
      <alignment horizontal="center" vertical="top"/>
    </xf>
    <xf numFmtId="0" fontId="17" fillId="0" borderId="25" xfId="0" applyFont="1" applyBorder="1" applyAlignment="1">
      <alignment horizontal="center" vertical="top"/>
    </xf>
    <xf numFmtId="49" fontId="30" fillId="0" borderId="25" xfId="0" applyNumberFormat="1" applyFont="1" applyBorder="1" applyAlignment="1">
      <alignment horizontal="center" vertical="top" wrapText="1"/>
    </xf>
    <xf numFmtId="0" fontId="30" fillId="0" borderId="25" xfId="0" applyFont="1" applyBorder="1" applyAlignment="1">
      <alignment horizontal="center" vertical="top" wrapText="1"/>
    </xf>
    <xf numFmtId="0" fontId="42" fillId="0" borderId="25" xfId="0" applyFont="1" applyBorder="1" applyAlignment="1">
      <alignment vertical="top" wrapText="1"/>
    </xf>
    <xf numFmtId="0" fontId="0" fillId="0" borderId="36" xfId="0" applyBorder="1" applyAlignment="1">
      <alignment/>
    </xf>
    <xf numFmtId="0" fontId="10" fillId="0" borderId="0" xfId="0" applyFont="1" applyBorder="1" applyAlignment="1">
      <alignment horizontal="justify" vertical="top" wrapText="1"/>
    </xf>
    <xf numFmtId="0" fontId="10" fillId="0" borderId="0" xfId="0" applyFont="1" applyBorder="1" applyAlignment="1">
      <alignment horizontal="center"/>
    </xf>
    <xf numFmtId="0" fontId="7" fillId="0" borderId="0" xfId="0" applyNumberFormat="1" applyFont="1" applyBorder="1" applyAlignment="1">
      <alignment horizontal="center"/>
    </xf>
    <xf numFmtId="4" fontId="29" fillId="0" borderId="0" xfId="0" applyNumberFormat="1" applyFont="1" applyBorder="1" applyAlignment="1">
      <alignment/>
    </xf>
    <xf numFmtId="49" fontId="7" fillId="0" borderId="19" xfId="0" applyNumberFormat="1" applyFont="1" applyBorder="1" applyAlignment="1">
      <alignment horizontal="center"/>
    </xf>
    <xf numFmtId="4" fontId="26" fillId="0" borderId="26" xfId="62" applyNumberFormat="1" applyFont="1" applyBorder="1">
      <alignment/>
      <protection/>
    </xf>
    <xf numFmtId="4" fontId="16" fillId="0" borderId="26" xfId="62" applyNumberFormat="1" applyFont="1" applyBorder="1" applyAlignment="1">
      <alignment horizontal="right"/>
      <protection/>
    </xf>
    <xf numFmtId="49" fontId="18" fillId="0" borderId="19" xfId="0" applyNumberFormat="1" applyFont="1" applyBorder="1" applyAlignment="1">
      <alignment horizontal="center"/>
    </xf>
    <xf numFmtId="190" fontId="17" fillId="0" borderId="20" xfId="0" applyNumberFormat="1" applyFont="1" applyBorder="1" applyAlignment="1">
      <alignment horizontal="right"/>
    </xf>
    <xf numFmtId="190" fontId="14" fillId="0" borderId="20" xfId="0" applyNumberFormat="1" applyFont="1" applyBorder="1" applyAlignment="1">
      <alignment horizontal="right"/>
    </xf>
    <xf numFmtId="190" fontId="17" fillId="0" borderId="20" xfId="0" applyNumberFormat="1" applyFont="1" applyBorder="1" applyAlignment="1">
      <alignment horizontal="right"/>
    </xf>
    <xf numFmtId="0" fontId="0" fillId="0" borderId="41" xfId="0" applyBorder="1" applyAlignment="1">
      <alignment/>
    </xf>
    <xf numFmtId="0" fontId="0" fillId="0" borderId="19" xfId="0" applyBorder="1" applyAlignment="1">
      <alignment/>
    </xf>
    <xf numFmtId="0" fontId="0" fillId="0" borderId="21" xfId="0" applyBorder="1" applyAlignment="1">
      <alignment/>
    </xf>
    <xf numFmtId="0" fontId="17" fillId="0" borderId="20" xfId="0" applyFont="1" applyBorder="1" applyAlignment="1">
      <alignment horizontal="right"/>
    </xf>
    <xf numFmtId="0" fontId="17" fillId="0" borderId="42" xfId="0" applyFont="1" applyBorder="1" applyAlignment="1">
      <alignment horizontal="right"/>
    </xf>
    <xf numFmtId="190" fontId="18" fillId="0" borderId="16" xfId="0" applyNumberFormat="1" applyFont="1" applyBorder="1" applyAlignment="1">
      <alignment horizontal="right"/>
    </xf>
    <xf numFmtId="190" fontId="17" fillId="0" borderId="42" xfId="0" applyNumberFormat="1" applyFont="1" applyBorder="1" applyAlignment="1">
      <alignment horizontal="right"/>
    </xf>
    <xf numFmtId="4" fontId="7" fillId="0" borderId="0" xfId="0" applyNumberFormat="1" applyFont="1" applyBorder="1" applyAlignment="1">
      <alignment/>
    </xf>
    <xf numFmtId="0" fontId="17" fillId="0" borderId="20" xfId="0" applyFont="1" applyBorder="1" applyAlignment="1">
      <alignment/>
    </xf>
    <xf numFmtId="0" fontId="7" fillId="0" borderId="20" xfId="0" applyFont="1" applyBorder="1" applyAlignment="1">
      <alignment/>
    </xf>
    <xf numFmtId="49" fontId="45" fillId="0" borderId="0" xfId="0" applyNumberFormat="1" applyFont="1" applyAlignment="1">
      <alignment horizontal="left" vertical="center" readingOrder="1"/>
    </xf>
    <xf numFmtId="49" fontId="7" fillId="0" borderId="0" xfId="62" applyNumberFormat="1" applyFont="1" applyBorder="1" applyAlignment="1">
      <alignment horizontal="center"/>
      <protection/>
    </xf>
    <xf numFmtId="0" fontId="10" fillId="0" borderId="0" xfId="62" applyFont="1" applyBorder="1" applyAlignment="1">
      <alignment horizontal="center"/>
      <protection/>
    </xf>
    <xf numFmtId="0" fontId="7" fillId="0" borderId="0" xfId="62" applyNumberFormat="1" applyFont="1" applyBorder="1" applyAlignment="1">
      <alignment horizontal="center"/>
      <protection/>
    </xf>
    <xf numFmtId="0" fontId="29" fillId="0" borderId="0" xfId="62" applyFont="1" applyBorder="1">
      <alignment/>
      <protection/>
    </xf>
    <xf numFmtId="0" fontId="7" fillId="0" borderId="0" xfId="62" applyFont="1" applyBorder="1" applyAlignment="1">
      <alignment horizontal="right"/>
      <protection/>
    </xf>
    <xf numFmtId="0" fontId="16" fillId="0" borderId="29" xfId="0" applyFont="1" applyBorder="1" applyAlignment="1">
      <alignment vertical="top" wrapText="1"/>
    </xf>
    <xf numFmtId="4" fontId="16" fillId="0" borderId="29" xfId="0" applyNumberFormat="1" applyFont="1" applyBorder="1" applyAlignment="1">
      <alignment horizontal="right"/>
    </xf>
    <xf numFmtId="4" fontId="16" fillId="0" borderId="26" xfId="0" applyNumberFormat="1" applyFont="1" applyBorder="1" applyAlignment="1">
      <alignment horizontal="right"/>
    </xf>
    <xf numFmtId="0" fontId="6" fillId="0" borderId="8" xfId="0" applyFont="1" applyBorder="1" applyAlignment="1">
      <alignment horizontal="right"/>
    </xf>
    <xf numFmtId="0" fontId="9" fillId="0" borderId="11" xfId="0" applyFont="1" applyBorder="1" applyAlignment="1">
      <alignment horizontal="right"/>
    </xf>
    <xf numFmtId="0" fontId="9" fillId="0" borderId="11" xfId="0" applyFont="1" applyBorder="1" applyAlignment="1">
      <alignment horizontal="right"/>
    </xf>
    <xf numFmtId="9" fontId="17" fillId="0" borderId="23" xfId="0" applyNumberFormat="1" applyFont="1" applyBorder="1" applyAlignment="1">
      <alignment horizontal="center" vertical="top" wrapText="1"/>
    </xf>
    <xf numFmtId="49" fontId="16" fillId="0" borderId="13" xfId="62" applyNumberFormat="1" applyFont="1" applyBorder="1" applyAlignment="1">
      <alignment horizontal="center"/>
      <protection/>
    </xf>
    <xf numFmtId="0" fontId="15" fillId="0" borderId="37" xfId="0" applyFont="1" applyBorder="1" applyAlignment="1">
      <alignment horizontal="justify" vertical="top" wrapText="1"/>
    </xf>
    <xf numFmtId="0" fontId="23" fillId="0" borderId="19" xfId="0" applyFont="1" applyBorder="1" applyAlignment="1">
      <alignment horizontal="justify" vertical="top" wrapText="1"/>
    </xf>
    <xf numFmtId="0" fontId="16" fillId="0" borderId="19" xfId="0" applyFont="1" applyBorder="1" applyAlignment="1">
      <alignment horizontal="justify" vertical="top" wrapText="1"/>
    </xf>
    <xf numFmtId="0" fontId="15" fillId="0" borderId="19" xfId="0" applyFont="1" applyBorder="1" applyAlignment="1">
      <alignment horizontal="justify" vertical="top" wrapText="1"/>
    </xf>
    <xf numFmtId="4" fontId="23" fillId="0" borderId="0" xfId="0" applyNumberFormat="1" applyFont="1" applyBorder="1" applyAlignment="1">
      <alignment horizontal="center"/>
    </xf>
    <xf numFmtId="0" fontId="20" fillId="0" borderId="20" xfId="0" applyFont="1" applyBorder="1" applyAlignment="1">
      <alignment/>
    </xf>
    <xf numFmtId="4" fontId="23" fillId="0" borderId="20" xfId="0" applyNumberFormat="1" applyFont="1" applyBorder="1" applyAlignment="1">
      <alignment/>
    </xf>
    <xf numFmtId="4" fontId="16" fillId="0" borderId="20" xfId="0" applyNumberFormat="1" applyFont="1" applyBorder="1" applyAlignment="1">
      <alignment/>
    </xf>
    <xf numFmtId="0" fontId="23" fillId="0" borderId="0" xfId="0" applyNumberFormat="1" applyFont="1" applyBorder="1" applyAlignment="1">
      <alignment horizontal="center"/>
    </xf>
    <xf numFmtId="4" fontId="23" fillId="0" borderId="0" xfId="0" applyNumberFormat="1" applyFont="1" applyBorder="1" applyAlignment="1">
      <alignment/>
    </xf>
    <xf numFmtId="0" fontId="16" fillId="0" borderId="20" xfId="0" applyFont="1" applyBorder="1" applyAlignment="1">
      <alignment horizontal="left" vertical="top" wrapText="1"/>
    </xf>
    <xf numFmtId="0" fontId="16" fillId="0" borderId="19" xfId="0" applyFont="1" applyBorder="1" applyAlignment="1">
      <alignment horizontal="left" vertical="top" wrapText="1"/>
    </xf>
    <xf numFmtId="0" fontId="16" fillId="0" borderId="0" xfId="0" applyFont="1" applyBorder="1" applyAlignment="1">
      <alignment horizontal="left" vertical="top" wrapText="1"/>
    </xf>
    <xf numFmtId="49" fontId="16" fillId="0" borderId="19" xfId="0" applyNumberFormat="1" applyFont="1" applyBorder="1" applyAlignment="1">
      <alignment horizontal="right" vertical="top" wrapText="1"/>
    </xf>
    <xf numFmtId="2" fontId="17" fillId="0" borderId="13" xfId="0" applyNumberFormat="1" applyFont="1" applyBorder="1" applyAlignment="1">
      <alignment horizontal="right"/>
    </xf>
    <xf numFmtId="49" fontId="14" fillId="0" borderId="27" xfId="62" applyNumberFormat="1" applyFont="1" applyBorder="1" applyAlignment="1">
      <alignment horizontal="left" vertical="center"/>
      <protection/>
    </xf>
    <xf numFmtId="0" fontId="15" fillId="0" borderId="24" xfId="62" applyFont="1" applyBorder="1" applyAlignment="1">
      <alignment horizontal="left" vertical="center" wrapText="1"/>
      <protection/>
    </xf>
    <xf numFmtId="0" fontId="15" fillId="0" borderId="24" xfId="62" applyFont="1" applyBorder="1" applyAlignment="1">
      <alignment horizontal="left" vertical="center"/>
      <protection/>
    </xf>
    <xf numFmtId="0" fontId="14" fillId="0" borderId="24" xfId="62" applyFont="1" applyBorder="1" applyAlignment="1">
      <alignment horizontal="left" vertical="center"/>
      <protection/>
    </xf>
    <xf numFmtId="2" fontId="15" fillId="0" borderId="11" xfId="0" applyNumberFormat="1" applyFont="1" applyBorder="1" applyAlignment="1">
      <alignment horizontal="right" vertical="center"/>
    </xf>
    <xf numFmtId="49" fontId="15" fillId="0" borderId="27" xfId="0" applyNumberFormat="1" applyFont="1" applyBorder="1" applyAlignment="1">
      <alignment horizontal="center" vertical="center" wrapText="1"/>
    </xf>
    <xf numFmtId="0" fontId="15" fillId="0" borderId="24" xfId="0" applyFont="1" applyBorder="1" applyAlignment="1">
      <alignment vertical="center"/>
    </xf>
    <xf numFmtId="4" fontId="15" fillId="0" borderId="24" xfId="0" applyNumberFormat="1" applyFont="1" applyBorder="1" applyAlignment="1">
      <alignment horizontal="center" vertical="center" wrapText="1"/>
    </xf>
    <xf numFmtId="0" fontId="15" fillId="0" borderId="24" xfId="0" applyNumberFormat="1" applyFont="1" applyBorder="1" applyAlignment="1">
      <alignment horizontal="center" vertical="center" wrapText="1"/>
    </xf>
    <xf numFmtId="4" fontId="15" fillId="0" borderId="24" xfId="0" applyNumberFormat="1" applyFont="1" applyBorder="1" applyAlignment="1">
      <alignment vertical="center" wrapText="1"/>
    </xf>
    <xf numFmtId="4" fontId="15" fillId="0" borderId="18" xfId="0" applyNumberFormat="1" applyFont="1" applyBorder="1" applyAlignment="1">
      <alignment vertical="center" wrapText="1"/>
    </xf>
    <xf numFmtId="49" fontId="14" fillId="15" borderId="25" xfId="62" applyNumberFormat="1" applyFont="1" applyFill="1" applyBorder="1" applyAlignment="1">
      <alignment horizontal="center" vertical="center"/>
      <protection/>
    </xf>
    <xf numFmtId="49" fontId="14" fillId="34" borderId="25" xfId="62" applyNumberFormat="1" applyFont="1" applyFill="1" applyBorder="1" applyAlignment="1">
      <alignment horizontal="center" vertical="center"/>
      <protection/>
    </xf>
    <xf numFmtId="49" fontId="14" fillId="35" borderId="25" xfId="62" applyNumberFormat="1" applyFont="1" applyFill="1" applyBorder="1" applyAlignment="1">
      <alignment horizontal="center" vertical="center"/>
      <protection/>
    </xf>
    <xf numFmtId="49" fontId="14" fillId="36" borderId="25" xfId="62" applyNumberFormat="1" applyFont="1" applyFill="1" applyBorder="1" applyAlignment="1">
      <alignment horizontal="center" vertical="center"/>
      <protection/>
    </xf>
    <xf numFmtId="4" fontId="46" fillId="0" borderId="18" xfId="0" applyNumberFormat="1" applyFont="1" applyBorder="1" applyAlignment="1">
      <alignment vertical="center"/>
    </xf>
    <xf numFmtId="0" fontId="46" fillId="0" borderId="24" xfId="62" applyFont="1" applyBorder="1" applyAlignment="1">
      <alignment horizontal="left" vertical="center" wrapText="1"/>
      <protection/>
    </xf>
    <xf numFmtId="0" fontId="17" fillId="0" borderId="26" xfId="0" applyFont="1" applyBorder="1" applyAlignment="1">
      <alignment horizontal="justify" vertical="top" wrapText="1"/>
    </xf>
    <xf numFmtId="0" fontId="18" fillId="0" borderId="25" xfId="62" applyNumberFormat="1" applyFont="1" applyBorder="1" applyAlignment="1">
      <alignment horizontal="center"/>
      <protection/>
    </xf>
    <xf numFmtId="0" fontId="18" fillId="0" borderId="25" xfId="62" applyFont="1" applyBorder="1" applyAlignment="1">
      <alignment horizontal="right"/>
      <protection/>
    </xf>
    <xf numFmtId="49" fontId="17" fillId="0" borderId="26" xfId="0" applyNumberFormat="1" applyFont="1" applyBorder="1" applyAlignment="1">
      <alignment horizontal="center" vertical="top" wrapText="1"/>
    </xf>
    <xf numFmtId="2" fontId="17" fillId="0" borderId="23" xfId="0" applyNumberFormat="1" applyFont="1" applyBorder="1" applyAlignment="1">
      <alignment horizontal="right" vertical="top" wrapText="1"/>
    </xf>
    <xf numFmtId="2" fontId="17" fillId="0" borderId="13" xfId="0" applyNumberFormat="1" applyFont="1" applyBorder="1" applyAlignment="1">
      <alignment horizontal="center" vertical="top" wrapText="1"/>
    </xf>
    <xf numFmtId="2" fontId="17" fillId="0" borderId="25" xfId="0" applyNumberFormat="1" applyFont="1" applyBorder="1" applyAlignment="1">
      <alignment horizontal="center"/>
    </xf>
    <xf numFmtId="2" fontId="16" fillId="0" borderId="13" xfId="0" applyNumberFormat="1" applyFont="1" applyBorder="1" applyAlignment="1">
      <alignment horizontal="center"/>
    </xf>
    <xf numFmtId="2" fontId="16" fillId="0" borderId="25" xfId="0" applyNumberFormat="1" applyFont="1" applyBorder="1" applyAlignment="1">
      <alignment horizontal="center"/>
    </xf>
    <xf numFmtId="0" fontId="14" fillId="0" borderId="24" xfId="62" applyFont="1" applyBorder="1" applyAlignment="1">
      <alignment horizontal="right" vertical="center" wrapText="1"/>
      <protection/>
    </xf>
    <xf numFmtId="0" fontId="17" fillId="0" borderId="31" xfId="0" applyFont="1" applyBorder="1" applyAlignment="1">
      <alignment horizontal="lef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16" fillId="0" borderId="32" xfId="0" applyFont="1" applyBorder="1" applyAlignment="1">
      <alignment vertical="top" wrapText="1"/>
    </xf>
    <xf numFmtId="0" fontId="16" fillId="0" borderId="13" xfId="0" applyFont="1" applyBorder="1" applyAlignment="1">
      <alignment horizontal="left" vertical="top" wrapText="1"/>
    </xf>
    <xf numFmtId="0" fontId="16" fillId="0" borderId="0" xfId="0" applyFont="1" applyBorder="1" applyAlignment="1">
      <alignment horizontal="justify" vertical="center" wrapText="1"/>
    </xf>
    <xf numFmtId="0" fontId="11" fillId="0" borderId="0" xfId="0" applyFont="1" applyBorder="1" applyAlignment="1">
      <alignment vertical="center"/>
    </xf>
    <xf numFmtId="0" fontId="16" fillId="0" borderId="0" xfId="62" applyFont="1" applyBorder="1" applyAlignment="1">
      <alignment horizontal="justify" vertical="top" wrapText="1"/>
      <protection/>
    </xf>
    <xf numFmtId="0" fontId="11" fillId="0" borderId="0" xfId="0" applyFont="1" applyBorder="1" applyAlignment="1">
      <alignment/>
    </xf>
    <xf numFmtId="0" fontId="11" fillId="0" borderId="0" xfId="0" applyFont="1" applyBorder="1" applyAlignment="1">
      <alignment vertical="center" wrapText="1"/>
    </xf>
    <xf numFmtId="0" fontId="17" fillId="0" borderId="13" xfId="0" applyFont="1" applyBorder="1" applyAlignment="1">
      <alignment horizontal="justify"/>
    </xf>
    <xf numFmtId="0" fontId="16" fillId="0" borderId="13" xfId="0" applyFont="1" applyBorder="1" applyAlignment="1">
      <alignment/>
    </xf>
    <xf numFmtId="0" fontId="17" fillId="0" borderId="29" xfId="0" applyFont="1" applyBorder="1" applyAlignment="1">
      <alignment horizontal="justify"/>
    </xf>
    <xf numFmtId="0" fontId="16" fillId="0" borderId="29" xfId="0" applyFont="1" applyBorder="1" applyAlignment="1">
      <alignment/>
    </xf>
    <xf numFmtId="0" fontId="17" fillId="0" borderId="13" xfId="0" applyFont="1" applyBorder="1" applyAlignment="1">
      <alignment/>
    </xf>
    <xf numFmtId="0" fontId="21" fillId="0" borderId="22" xfId="0" applyFont="1" applyBorder="1" applyAlignment="1">
      <alignment horizontal="left" vertical="center" wrapText="1"/>
    </xf>
    <xf numFmtId="0" fontId="15" fillId="0" borderId="13" xfId="0" applyFont="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avadno_Popis LIDL KOČEVJE-GOI" xfId="60"/>
    <cellStyle name="Neutral" xfId="61"/>
    <cellStyle name="Normal_I-BREZOV"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1854"/>
  <sheetViews>
    <sheetView tabSelected="1" zoomScale="90" zoomScaleNormal="90" zoomScaleSheetLayoutView="80" workbookViewId="0" topLeftCell="A1">
      <selection activeCell="L24" sqref="L24"/>
    </sheetView>
  </sheetViews>
  <sheetFormatPr defaultColWidth="9.140625" defaultRowHeight="12.75"/>
  <cols>
    <col min="1" max="1" width="6.140625" style="421" customWidth="1"/>
    <col min="2" max="2" width="27.8515625" style="377" customWidth="1"/>
    <col min="3" max="3" width="8.421875" style="378" customWidth="1"/>
    <col min="4" max="4" width="9.421875" style="380" customWidth="1"/>
    <col min="5" max="5" width="20.7109375" style="422" customWidth="1"/>
    <col min="6" max="6" width="10.28125" style="10" customWidth="1"/>
    <col min="7" max="16384" width="9.140625" style="10" customWidth="1"/>
  </cols>
  <sheetData>
    <row r="1" spans="1:6" ht="12.75">
      <c r="A1"/>
      <c r="B1"/>
      <c r="C1"/>
      <c r="D1"/>
      <c r="E1"/>
      <c r="F1"/>
    </row>
    <row r="2" spans="1:6" ht="24" thickBot="1">
      <c r="A2" s="565"/>
      <c r="B2" s="565" t="s">
        <v>905</v>
      </c>
      <c r="C2"/>
      <c r="D2"/>
      <c r="E2"/>
      <c r="F2"/>
    </row>
    <row r="3" spans="1:5" s="4" customFormat="1" ht="19.5" customHeight="1" thickBot="1">
      <c r="A3" s="381" t="s">
        <v>302</v>
      </c>
      <c r="B3" s="382" t="s">
        <v>303</v>
      </c>
      <c r="C3" s="383"/>
      <c r="D3" s="384"/>
      <c r="E3" s="385" t="s">
        <v>307</v>
      </c>
    </row>
    <row r="4" spans="1:5" s="4" customFormat="1" ht="19.5" customHeight="1">
      <c r="A4" s="386"/>
      <c r="B4" s="387"/>
      <c r="C4" s="388"/>
      <c r="D4" s="389"/>
      <c r="E4" s="389"/>
    </row>
    <row r="5" spans="1:6" s="23" customFormat="1" ht="15.75" customHeight="1">
      <c r="A5" s="608" t="s">
        <v>692</v>
      </c>
      <c r="B5" s="390" t="s">
        <v>353</v>
      </c>
      <c r="C5" s="391"/>
      <c r="D5" s="392"/>
      <c r="E5" s="393"/>
      <c r="F5" s="54"/>
    </row>
    <row r="6" spans="1:5" s="23" customFormat="1" ht="15.75" customHeight="1">
      <c r="A6" s="394" t="s">
        <v>626</v>
      </c>
      <c r="B6" s="395" t="s">
        <v>627</v>
      </c>
      <c r="C6" s="396"/>
      <c r="D6" s="397"/>
      <c r="E6" s="398">
        <f>'A+B GRADB OBRTN.'!F68</f>
        <v>0</v>
      </c>
    </row>
    <row r="7" spans="1:5" s="23" customFormat="1" ht="15.75" customHeight="1">
      <c r="A7" s="394" t="s">
        <v>411</v>
      </c>
      <c r="B7" s="395" t="s">
        <v>312</v>
      </c>
      <c r="C7" s="396"/>
      <c r="D7" s="397"/>
      <c r="E7" s="398">
        <f>'A+B GRADB OBRTN.'!F108</f>
        <v>0</v>
      </c>
    </row>
    <row r="8" spans="1:5" s="23" customFormat="1" ht="15.75" customHeight="1">
      <c r="A8" s="394" t="s">
        <v>321</v>
      </c>
      <c r="B8" s="395" t="s">
        <v>322</v>
      </c>
      <c r="C8" s="396"/>
      <c r="D8" s="397"/>
      <c r="E8" s="398">
        <f>'A+B GRADB OBRTN.'!F172</f>
        <v>0</v>
      </c>
    </row>
    <row r="9" spans="1:5" s="23" customFormat="1" ht="15.75" customHeight="1">
      <c r="A9" s="394" t="s">
        <v>342</v>
      </c>
      <c r="B9" s="395" t="s">
        <v>335</v>
      </c>
      <c r="C9" s="396"/>
      <c r="D9" s="397"/>
      <c r="E9" s="398">
        <f>'A+B GRADB OBRTN.'!F238</f>
        <v>0</v>
      </c>
    </row>
    <row r="10" spans="1:5" s="23" customFormat="1" ht="15.75" customHeight="1">
      <c r="A10" s="394" t="s">
        <v>343</v>
      </c>
      <c r="B10" s="395" t="s">
        <v>313</v>
      </c>
      <c r="C10" s="396"/>
      <c r="D10" s="397"/>
      <c r="E10" s="398">
        <f>'A+B GRADB OBRTN.'!F278</f>
        <v>0</v>
      </c>
    </row>
    <row r="11" spans="1:5" s="23" customFormat="1" ht="15.75" customHeight="1">
      <c r="A11" s="394" t="s">
        <v>349</v>
      </c>
      <c r="B11" s="395" t="s">
        <v>273</v>
      </c>
      <c r="C11" s="396"/>
      <c r="D11" s="397"/>
      <c r="E11" s="24">
        <f>'A+B GRADB OBRTN.'!F299</f>
        <v>0</v>
      </c>
    </row>
    <row r="12" spans="1:5" s="23" customFormat="1" ht="15.75" customHeight="1">
      <c r="A12" s="394" t="s">
        <v>290</v>
      </c>
      <c r="B12" s="395" t="s">
        <v>614</v>
      </c>
      <c r="C12" s="396"/>
      <c r="D12" s="397"/>
      <c r="E12" s="24">
        <f>'A+B GRADB OBRTN.'!F314</f>
        <v>0</v>
      </c>
    </row>
    <row r="13" spans="1:5" s="23" customFormat="1" ht="15.75" customHeight="1" thickBot="1">
      <c r="A13" s="394" t="s">
        <v>293</v>
      </c>
      <c r="B13" s="395" t="s">
        <v>257</v>
      </c>
      <c r="C13" s="396"/>
      <c r="D13" s="397"/>
      <c r="E13" s="24">
        <f>'A+B GRADB OBRTN.'!F349</f>
        <v>0</v>
      </c>
    </row>
    <row r="14" spans="1:5" s="23" customFormat="1" ht="15.75" customHeight="1" thickBot="1">
      <c r="A14" s="399"/>
      <c r="B14" s="620" t="s">
        <v>414</v>
      </c>
      <c r="C14" s="620"/>
      <c r="D14" s="620"/>
      <c r="E14" s="400">
        <f>SUM(E6:E13)</f>
        <v>0</v>
      </c>
    </row>
    <row r="15" spans="1:5" s="23" customFormat="1" ht="12">
      <c r="A15" s="401"/>
      <c r="B15" s="402"/>
      <c r="C15" s="403"/>
      <c r="D15" s="404"/>
      <c r="E15" s="404"/>
    </row>
    <row r="16" spans="1:6" s="23" customFormat="1" ht="15.75" customHeight="1">
      <c r="A16" s="608" t="s">
        <v>354</v>
      </c>
      <c r="B16" s="390" t="s">
        <v>410</v>
      </c>
      <c r="C16" s="391"/>
      <c r="D16" s="392"/>
      <c r="E16" s="408"/>
      <c r="F16" s="54"/>
    </row>
    <row r="17" spans="1:5" s="23" customFormat="1" ht="15.75" customHeight="1">
      <c r="A17" s="394" t="s">
        <v>411</v>
      </c>
      <c r="B17" s="395" t="s">
        <v>351</v>
      </c>
      <c r="C17" s="396"/>
      <c r="D17" s="397"/>
      <c r="E17" s="398">
        <f>'A+B GRADB OBRTN.'!F381</f>
        <v>0</v>
      </c>
    </row>
    <row r="18" spans="1:5" s="23" customFormat="1" ht="15.75" customHeight="1">
      <c r="A18" s="394" t="s">
        <v>321</v>
      </c>
      <c r="B18" s="395" t="s">
        <v>605</v>
      </c>
      <c r="C18" s="396"/>
      <c r="D18" s="397"/>
      <c r="E18" s="398">
        <f>'A+B GRADB OBRTN.'!F397</f>
        <v>0</v>
      </c>
    </row>
    <row r="19" spans="1:5" s="23" customFormat="1" ht="15.75" customHeight="1">
      <c r="A19" s="394" t="s">
        <v>342</v>
      </c>
      <c r="B19" s="395" t="s">
        <v>430</v>
      </c>
      <c r="C19" s="396"/>
      <c r="D19" s="397"/>
      <c r="E19" s="24">
        <f>'A+B GRADB OBRTN.'!F411</f>
        <v>0</v>
      </c>
    </row>
    <row r="20" spans="1:5" s="23" customFormat="1" ht="15.75" customHeight="1">
      <c r="A20" s="394" t="s">
        <v>343</v>
      </c>
      <c r="B20" s="395" t="s">
        <v>254</v>
      </c>
      <c r="C20" s="396"/>
      <c r="D20" s="397"/>
      <c r="E20" s="24">
        <f>'A+B GRADB OBRTN.'!F444</f>
        <v>0</v>
      </c>
    </row>
    <row r="21" spans="1:5" s="23" customFormat="1" ht="15.75" customHeight="1">
      <c r="A21" s="394" t="s">
        <v>349</v>
      </c>
      <c r="B21" s="395" t="s">
        <v>434</v>
      </c>
      <c r="C21" s="396"/>
      <c r="D21" s="397"/>
      <c r="E21" s="24">
        <f>'A+B GRADB OBRTN.'!F454</f>
        <v>0</v>
      </c>
    </row>
    <row r="22" spans="1:5" s="23" customFormat="1" ht="15.75" customHeight="1">
      <c r="A22" s="394" t="s">
        <v>290</v>
      </c>
      <c r="B22" s="395" t="s">
        <v>274</v>
      </c>
      <c r="C22" s="396"/>
      <c r="D22" s="397"/>
      <c r="E22" s="24">
        <f>'A+B GRADB OBRTN.'!F471</f>
        <v>0</v>
      </c>
    </row>
    <row r="23" spans="1:5" s="23" customFormat="1" ht="15.75" customHeight="1">
      <c r="A23" s="394" t="s">
        <v>293</v>
      </c>
      <c r="B23" s="395" t="s">
        <v>276</v>
      </c>
      <c r="C23" s="396"/>
      <c r="D23" s="397"/>
      <c r="E23" s="24">
        <f>'A+B GRADB OBRTN.'!F478</f>
        <v>0</v>
      </c>
    </row>
    <row r="24" spans="1:5" s="23" customFormat="1" ht="15.75" customHeight="1">
      <c r="A24" s="394" t="s">
        <v>296</v>
      </c>
      <c r="B24" s="395" t="s">
        <v>291</v>
      </c>
      <c r="C24" s="396"/>
      <c r="D24" s="397"/>
      <c r="E24" s="24">
        <f>'A+B GRADB OBRTN.'!F498</f>
        <v>0</v>
      </c>
    </row>
    <row r="25" spans="1:5" s="23" customFormat="1" ht="15.75" customHeight="1" thickBot="1">
      <c r="A25" s="394" t="s">
        <v>220</v>
      </c>
      <c r="B25" s="395" t="s">
        <v>228</v>
      </c>
      <c r="C25" s="396"/>
      <c r="D25" s="397"/>
      <c r="E25" s="24">
        <f>'A+B GRADB OBRTN.'!F513</f>
        <v>0</v>
      </c>
    </row>
    <row r="26" spans="1:5" s="23" customFormat="1" ht="15.75" customHeight="1" thickBot="1">
      <c r="A26" s="399"/>
      <c r="B26" s="620" t="s">
        <v>416</v>
      </c>
      <c r="C26" s="620"/>
      <c r="D26" s="620"/>
      <c r="E26" s="400">
        <f>SUM(E17:E25)</f>
        <v>0</v>
      </c>
    </row>
    <row r="27" spans="1:5" s="23" customFormat="1" ht="12">
      <c r="A27" s="334"/>
      <c r="B27" s="405"/>
      <c r="C27" s="335"/>
      <c r="D27" s="406"/>
      <c r="E27" s="406"/>
    </row>
    <row r="28" spans="1:5" s="23" customFormat="1" ht="15.75" customHeight="1" thickBot="1">
      <c r="A28" s="607" t="s">
        <v>690</v>
      </c>
      <c r="B28" s="390" t="s">
        <v>691</v>
      </c>
      <c r="C28" s="391"/>
      <c r="D28" s="392"/>
      <c r="E28" s="393"/>
    </row>
    <row r="29" spans="1:5" s="23" customFormat="1" ht="15.75" customHeight="1" thickBot="1">
      <c r="A29" s="399"/>
      <c r="B29" s="620" t="s">
        <v>693</v>
      </c>
      <c r="C29" s="620"/>
      <c r="D29" s="620"/>
      <c r="E29" s="400">
        <f>+'C ELEKTRO INST'!F270</f>
        <v>0</v>
      </c>
    </row>
    <row r="30" spans="1:5" s="23" customFormat="1" ht="12">
      <c r="A30" s="334"/>
      <c r="B30" s="405"/>
      <c r="C30" s="335"/>
      <c r="D30" s="406"/>
      <c r="E30" s="423"/>
    </row>
    <row r="31" spans="1:5" s="23" customFormat="1" ht="15.75" customHeight="1">
      <c r="A31" s="606" t="s">
        <v>694</v>
      </c>
      <c r="B31" s="390" t="s">
        <v>695</v>
      </c>
      <c r="C31" s="391"/>
      <c r="D31" s="407"/>
      <c r="E31" s="424"/>
    </row>
    <row r="32" spans="1:5" s="23" customFormat="1" ht="12">
      <c r="A32" s="427" t="s">
        <v>411</v>
      </c>
      <c r="B32" s="409" t="s">
        <v>139</v>
      </c>
      <c r="C32" s="336"/>
      <c r="D32" s="410"/>
      <c r="E32" s="425">
        <f>+D_STROJNE_INST!F119</f>
        <v>0</v>
      </c>
    </row>
    <row r="33" spans="1:5" s="23" customFormat="1" ht="12" customHeight="1">
      <c r="A33" s="427" t="s">
        <v>321</v>
      </c>
      <c r="B33" s="621" t="s">
        <v>138</v>
      </c>
      <c r="C33" s="621"/>
      <c r="D33" s="621"/>
      <c r="E33" s="425">
        <f>+D_STROJNE_INST!F275</f>
        <v>0</v>
      </c>
    </row>
    <row r="34" spans="1:5" s="23" customFormat="1" ht="12" customHeight="1">
      <c r="A34" s="427" t="s">
        <v>342</v>
      </c>
      <c r="B34" s="409" t="s">
        <v>137</v>
      </c>
      <c r="C34" s="336"/>
      <c r="D34" s="410"/>
      <c r="E34" s="425">
        <f>+D_STROJNE_INST!F361</f>
        <v>0</v>
      </c>
    </row>
    <row r="35" spans="1:5" s="23" customFormat="1" ht="12">
      <c r="A35" s="427" t="s">
        <v>343</v>
      </c>
      <c r="B35" s="409" t="s">
        <v>580</v>
      </c>
      <c r="C35" s="336"/>
      <c r="D35" s="410"/>
      <c r="E35" s="425">
        <f>+D_STROJNE_INST!F410</f>
        <v>0</v>
      </c>
    </row>
    <row r="36" spans="1:5" s="23" customFormat="1" ht="12">
      <c r="A36" s="427" t="s">
        <v>349</v>
      </c>
      <c r="B36" s="409" t="s">
        <v>32</v>
      </c>
      <c r="C36" s="336"/>
      <c r="D36" s="410"/>
      <c r="E36" s="425">
        <f>+D_STROJNE_INST!F457</f>
        <v>0</v>
      </c>
    </row>
    <row r="37" spans="1:5" s="23" customFormat="1" ht="12.75" thickBot="1">
      <c r="A37" s="428" t="s">
        <v>290</v>
      </c>
      <c r="B37" s="429" t="s">
        <v>33</v>
      </c>
      <c r="C37" s="430"/>
      <c r="D37" s="431"/>
      <c r="E37" s="432">
        <f>+D_STROJNE_INST!F508</f>
        <v>0</v>
      </c>
    </row>
    <row r="38" spans="1:5" s="23" customFormat="1" ht="15.75" customHeight="1" thickBot="1">
      <c r="A38" s="399"/>
      <c r="B38" s="620" t="s">
        <v>696</v>
      </c>
      <c r="C38" s="620"/>
      <c r="D38" s="620"/>
      <c r="E38" s="400">
        <f>SUM(E32:E37)</f>
        <v>0</v>
      </c>
    </row>
    <row r="39" spans="1:5" s="23" customFormat="1" ht="12">
      <c r="A39" s="334"/>
      <c r="B39" s="405"/>
      <c r="C39" s="335"/>
      <c r="D39" s="406"/>
      <c r="E39" s="423"/>
    </row>
    <row r="40" spans="1:5" s="23" customFormat="1" ht="15.75" customHeight="1" thickBot="1">
      <c r="A40" s="605" t="s">
        <v>697</v>
      </c>
      <c r="B40" s="390" t="s">
        <v>698</v>
      </c>
      <c r="C40" s="391"/>
      <c r="D40" s="392"/>
      <c r="E40" s="426"/>
    </row>
    <row r="41" spans="1:5" s="23" customFormat="1" ht="15.75" customHeight="1" thickBot="1">
      <c r="A41" s="399"/>
      <c r="B41" s="620" t="s">
        <v>699</v>
      </c>
      <c r="C41" s="620"/>
      <c r="D41" s="620"/>
      <c r="E41" s="400">
        <f>+E_RUŠITEV!F140</f>
        <v>0</v>
      </c>
    </row>
    <row r="42" spans="1:5" s="23" customFormat="1" ht="12">
      <c r="A42" s="334"/>
      <c r="B42" s="405"/>
      <c r="C42" s="335"/>
      <c r="D42" s="406"/>
      <c r="E42" s="406"/>
    </row>
    <row r="43" spans="1:5" s="23" customFormat="1" ht="12.75" thickBot="1">
      <c r="A43" s="334"/>
      <c r="B43" s="405"/>
      <c r="C43" s="335"/>
      <c r="D43" s="406"/>
      <c r="E43" s="406"/>
    </row>
    <row r="44" spans="1:5" s="23" customFormat="1" ht="15.75" customHeight="1" thickBot="1">
      <c r="A44" s="399"/>
      <c r="B44" s="610" t="s">
        <v>140</v>
      </c>
      <c r="C44" s="411"/>
      <c r="D44" s="411"/>
      <c r="E44" s="609">
        <f>E14+E26+E29+E38+E41</f>
        <v>0</v>
      </c>
    </row>
    <row r="45" spans="1:5" s="12" customFormat="1" ht="11.25">
      <c r="A45" s="412"/>
      <c r="B45" s="413"/>
      <c r="C45" s="414"/>
      <c r="D45" s="415"/>
      <c r="E45" s="415"/>
    </row>
    <row r="46" spans="1:5" s="12" customFormat="1" ht="11.25">
      <c r="A46" s="412"/>
      <c r="B46" s="413"/>
      <c r="C46" s="414"/>
      <c r="D46" s="415"/>
      <c r="E46" s="415"/>
    </row>
    <row r="47" spans="1:5" s="12" customFormat="1" ht="11.25">
      <c r="A47" s="412"/>
      <c r="B47" s="413"/>
      <c r="C47" s="414"/>
      <c r="D47" s="415"/>
      <c r="E47" s="415"/>
    </row>
    <row r="48" spans="1:5" s="12" customFormat="1" ht="11.25">
      <c r="A48" s="412"/>
      <c r="B48" s="413"/>
      <c r="C48" s="414"/>
      <c r="D48" s="415"/>
      <c r="E48" s="415"/>
    </row>
    <row r="49" spans="1:5" s="12" customFormat="1" ht="11.25">
      <c r="A49" s="412"/>
      <c r="B49" s="413"/>
      <c r="C49" s="414"/>
      <c r="D49" s="415"/>
      <c r="E49" s="415"/>
    </row>
    <row r="50" spans="1:5" s="12" customFormat="1" ht="11.25">
      <c r="A50" s="412"/>
      <c r="B50" s="413"/>
      <c r="C50" s="414"/>
      <c r="D50" s="415"/>
      <c r="E50" s="415"/>
    </row>
    <row r="51" spans="1:5" s="14" customFormat="1" ht="11.25">
      <c r="A51" s="416"/>
      <c r="B51" s="417"/>
      <c r="C51" s="379"/>
      <c r="D51" s="379"/>
      <c r="E51" s="379"/>
    </row>
    <row r="52" spans="1:5" s="14" customFormat="1" ht="11.25">
      <c r="A52" s="416"/>
      <c r="B52" s="417"/>
      <c r="C52" s="379"/>
      <c r="D52" s="379"/>
      <c r="E52" s="379"/>
    </row>
    <row r="53" spans="1:5" s="14" customFormat="1" ht="11.25">
      <c r="A53" s="416"/>
      <c r="B53" s="417"/>
      <c r="C53" s="379"/>
      <c r="D53" s="379"/>
      <c r="E53" s="379"/>
    </row>
    <row r="54" spans="1:5" s="14" customFormat="1" ht="11.25">
      <c r="A54" s="416"/>
      <c r="B54" s="417"/>
      <c r="C54" s="379"/>
      <c r="D54" s="379"/>
      <c r="E54" s="379"/>
    </row>
    <row r="55" spans="1:5" s="14" customFormat="1" ht="11.25">
      <c r="A55" s="416"/>
      <c r="B55" s="417"/>
      <c r="C55" s="379"/>
      <c r="D55" s="379"/>
      <c r="E55" s="379"/>
    </row>
    <row r="56" spans="1:5" s="14" customFormat="1" ht="11.25">
      <c r="A56" s="416"/>
      <c r="B56" s="417"/>
      <c r="C56" s="379"/>
      <c r="D56" s="379"/>
      <c r="E56" s="379"/>
    </row>
    <row r="57" spans="1:5" s="14" customFormat="1" ht="11.25">
      <c r="A57" s="416"/>
      <c r="B57" s="417"/>
      <c r="C57" s="379"/>
      <c r="D57" s="379"/>
      <c r="E57" s="379"/>
    </row>
    <row r="58" spans="1:5" s="14" customFormat="1" ht="11.25">
      <c r="A58" s="416"/>
      <c r="B58" s="417"/>
      <c r="C58" s="379"/>
      <c r="D58" s="379"/>
      <c r="E58" s="379"/>
    </row>
    <row r="59" spans="1:5" s="14" customFormat="1" ht="11.25">
      <c r="A59" s="416"/>
      <c r="B59" s="417"/>
      <c r="C59" s="379"/>
      <c r="D59" s="379"/>
      <c r="E59" s="379"/>
    </row>
    <row r="60" spans="1:5" s="14" customFormat="1" ht="11.25">
      <c r="A60" s="416"/>
      <c r="B60" s="417"/>
      <c r="C60" s="379"/>
      <c r="D60" s="379"/>
      <c r="E60" s="379"/>
    </row>
    <row r="61" spans="1:5" s="14" customFormat="1" ht="11.25">
      <c r="A61" s="416"/>
      <c r="B61" s="417"/>
      <c r="C61" s="379"/>
      <c r="D61" s="379"/>
      <c r="E61" s="379"/>
    </row>
    <row r="62" spans="1:5" s="14" customFormat="1" ht="11.25">
      <c r="A62" s="416"/>
      <c r="B62" s="417"/>
      <c r="C62" s="379"/>
      <c r="D62" s="379"/>
      <c r="E62" s="379"/>
    </row>
    <row r="63" spans="1:5" s="14" customFormat="1" ht="11.25">
      <c r="A63" s="416"/>
      <c r="B63" s="417"/>
      <c r="C63" s="379"/>
      <c r="D63" s="379"/>
      <c r="E63" s="379"/>
    </row>
    <row r="64" spans="1:6" s="11" customFormat="1" ht="11.25">
      <c r="A64" s="416"/>
      <c r="B64" s="417"/>
      <c r="C64" s="379"/>
      <c r="D64" s="379"/>
      <c r="E64" s="379"/>
      <c r="F64" s="14"/>
    </row>
    <row r="65" spans="1:5" s="11" customFormat="1" ht="11.25">
      <c r="A65" s="418"/>
      <c r="B65" s="419"/>
      <c r="C65" s="420"/>
      <c r="D65" s="420"/>
      <c r="E65" s="420"/>
    </row>
    <row r="66" spans="1:5" s="11" customFormat="1" ht="11.25">
      <c r="A66" s="418"/>
      <c r="B66" s="419"/>
      <c r="C66" s="420"/>
      <c r="D66" s="420"/>
      <c r="E66" s="420"/>
    </row>
    <row r="67" spans="1:5" s="11" customFormat="1" ht="11.25">
      <c r="A67" s="418"/>
      <c r="B67" s="419"/>
      <c r="C67" s="420"/>
      <c r="D67" s="420"/>
      <c r="E67" s="420"/>
    </row>
    <row r="68" spans="1:5" s="11" customFormat="1" ht="11.25">
      <c r="A68" s="418"/>
      <c r="B68" s="419"/>
      <c r="C68" s="420"/>
      <c r="D68" s="420"/>
      <c r="E68" s="420"/>
    </row>
    <row r="69" spans="1:5" s="11" customFormat="1" ht="11.25">
      <c r="A69" s="418"/>
      <c r="B69" s="419"/>
      <c r="C69" s="420"/>
      <c r="D69" s="420"/>
      <c r="E69" s="420"/>
    </row>
    <row r="70" spans="1:5" s="11" customFormat="1" ht="11.25">
      <c r="A70" s="418"/>
      <c r="B70" s="419"/>
      <c r="C70" s="420"/>
      <c r="D70" s="420"/>
      <c r="E70" s="420"/>
    </row>
    <row r="71" spans="1:5" s="11" customFormat="1" ht="11.25">
      <c r="A71" s="418"/>
      <c r="B71" s="419"/>
      <c r="C71" s="420"/>
      <c r="D71" s="420"/>
      <c r="E71" s="420"/>
    </row>
    <row r="72" spans="1:5" s="11" customFormat="1" ht="11.25">
      <c r="A72" s="418"/>
      <c r="B72" s="419"/>
      <c r="C72" s="420"/>
      <c r="D72" s="420"/>
      <c r="E72" s="420"/>
    </row>
    <row r="73" spans="1:5" s="11" customFormat="1" ht="11.25">
      <c r="A73" s="418"/>
      <c r="B73" s="419"/>
      <c r="C73" s="420"/>
      <c r="D73" s="420"/>
      <c r="E73" s="420"/>
    </row>
    <row r="74" spans="1:5" s="11" customFormat="1" ht="11.25">
      <c r="A74" s="418"/>
      <c r="B74" s="419"/>
      <c r="C74" s="420"/>
      <c r="D74" s="420"/>
      <c r="E74" s="420"/>
    </row>
    <row r="75" spans="1:5" s="11" customFormat="1" ht="11.25">
      <c r="A75" s="418"/>
      <c r="B75" s="419"/>
      <c r="C75" s="420"/>
      <c r="D75" s="420"/>
      <c r="E75" s="420"/>
    </row>
    <row r="76" spans="1:5" s="11" customFormat="1" ht="11.25">
      <c r="A76" s="418"/>
      <c r="B76" s="419"/>
      <c r="C76" s="420"/>
      <c r="D76" s="420"/>
      <c r="E76" s="420"/>
    </row>
    <row r="77" spans="1:5" s="11" customFormat="1" ht="11.25">
      <c r="A77" s="418"/>
      <c r="B77" s="419"/>
      <c r="C77" s="420"/>
      <c r="D77" s="420"/>
      <c r="E77" s="420"/>
    </row>
    <row r="78" spans="1:5" s="11" customFormat="1" ht="11.25">
      <c r="A78" s="418"/>
      <c r="B78" s="419"/>
      <c r="C78" s="420"/>
      <c r="D78" s="420"/>
      <c r="E78" s="420"/>
    </row>
    <row r="79" spans="1:5" s="11" customFormat="1" ht="11.25">
      <c r="A79" s="418"/>
      <c r="B79" s="419"/>
      <c r="C79" s="420"/>
      <c r="D79" s="420"/>
      <c r="E79" s="420"/>
    </row>
    <row r="80" spans="1:5" s="11" customFormat="1" ht="11.25">
      <c r="A80" s="418"/>
      <c r="B80" s="419"/>
      <c r="C80" s="420"/>
      <c r="D80" s="420"/>
      <c r="E80" s="420"/>
    </row>
    <row r="81" spans="1:5" s="11" customFormat="1" ht="11.25">
      <c r="A81" s="418"/>
      <c r="B81" s="419"/>
      <c r="C81" s="420"/>
      <c r="D81" s="420"/>
      <c r="E81" s="420"/>
    </row>
    <row r="82" spans="1:5" s="11" customFormat="1" ht="11.25">
      <c r="A82" s="418"/>
      <c r="B82" s="419"/>
      <c r="C82" s="420"/>
      <c r="D82" s="420"/>
      <c r="E82" s="420"/>
    </row>
    <row r="83" spans="1:5" s="11" customFormat="1" ht="11.25">
      <c r="A83" s="418"/>
      <c r="B83" s="419"/>
      <c r="C83" s="420"/>
      <c r="D83" s="420"/>
      <c r="E83" s="420"/>
    </row>
    <row r="84" spans="1:5" s="11" customFormat="1" ht="11.25">
      <c r="A84" s="418"/>
      <c r="B84" s="419"/>
      <c r="C84" s="420"/>
      <c r="D84" s="420"/>
      <c r="E84" s="420"/>
    </row>
    <row r="85" spans="1:5" s="11" customFormat="1" ht="11.25">
      <c r="A85" s="418"/>
      <c r="B85" s="419"/>
      <c r="C85" s="420"/>
      <c r="D85" s="420"/>
      <c r="E85" s="420"/>
    </row>
    <row r="86" spans="1:5" s="11" customFormat="1" ht="11.25">
      <c r="A86" s="418"/>
      <c r="B86" s="419"/>
      <c r="C86" s="420"/>
      <c r="D86" s="420"/>
      <c r="E86" s="420"/>
    </row>
    <row r="87" spans="1:5" s="11" customFormat="1" ht="11.25">
      <c r="A87" s="418"/>
      <c r="B87" s="419"/>
      <c r="C87" s="420"/>
      <c r="D87" s="420"/>
      <c r="E87" s="420"/>
    </row>
    <row r="88" spans="1:5" s="11" customFormat="1" ht="11.25">
      <c r="A88" s="418"/>
      <c r="B88" s="419"/>
      <c r="C88" s="420"/>
      <c r="D88" s="420"/>
      <c r="E88" s="420"/>
    </row>
    <row r="89" spans="1:5" s="11" customFormat="1" ht="11.25">
      <c r="A89" s="418"/>
      <c r="B89" s="419"/>
      <c r="C89" s="420"/>
      <c r="D89" s="420"/>
      <c r="E89" s="420"/>
    </row>
    <row r="90" spans="1:5" s="11" customFormat="1" ht="11.25">
      <c r="A90" s="418"/>
      <c r="B90" s="419"/>
      <c r="C90" s="420"/>
      <c r="D90" s="420"/>
      <c r="E90" s="420"/>
    </row>
    <row r="91" spans="1:5" s="11" customFormat="1" ht="11.25">
      <c r="A91" s="418"/>
      <c r="B91" s="419"/>
      <c r="C91" s="420"/>
      <c r="D91" s="420"/>
      <c r="E91" s="420"/>
    </row>
    <row r="92" spans="1:5" s="11" customFormat="1" ht="11.25">
      <c r="A92" s="418"/>
      <c r="B92" s="419"/>
      <c r="C92" s="420"/>
      <c r="D92" s="420"/>
      <c r="E92" s="420"/>
    </row>
    <row r="93" spans="1:5" s="11" customFormat="1" ht="11.25">
      <c r="A93" s="418"/>
      <c r="B93" s="419"/>
      <c r="C93" s="420"/>
      <c r="D93" s="420"/>
      <c r="E93" s="420"/>
    </row>
    <row r="94" spans="1:5" s="11" customFormat="1" ht="11.25">
      <c r="A94" s="418"/>
      <c r="B94" s="419"/>
      <c r="C94" s="420"/>
      <c r="D94" s="420"/>
      <c r="E94" s="420"/>
    </row>
    <row r="95" spans="1:5" s="11" customFormat="1" ht="11.25">
      <c r="A95" s="418"/>
      <c r="B95" s="419"/>
      <c r="C95" s="420"/>
      <c r="D95" s="420"/>
      <c r="E95" s="420"/>
    </row>
    <row r="96" spans="1:5" s="11" customFormat="1" ht="11.25">
      <c r="A96" s="418"/>
      <c r="B96" s="419"/>
      <c r="C96" s="420"/>
      <c r="D96" s="420"/>
      <c r="E96" s="420"/>
    </row>
    <row r="97" spans="1:5" s="11" customFormat="1" ht="11.25">
      <c r="A97" s="418"/>
      <c r="B97" s="419"/>
      <c r="C97" s="420"/>
      <c r="D97" s="420"/>
      <c r="E97" s="420"/>
    </row>
    <row r="98" spans="1:5" s="11" customFormat="1" ht="11.25">
      <c r="A98" s="418"/>
      <c r="B98" s="419"/>
      <c r="C98" s="420"/>
      <c r="D98" s="420"/>
      <c r="E98" s="420"/>
    </row>
    <row r="99" spans="1:5" s="11" customFormat="1" ht="11.25">
      <c r="A99" s="418"/>
      <c r="B99" s="419"/>
      <c r="C99" s="420"/>
      <c r="D99" s="420"/>
      <c r="E99" s="420"/>
    </row>
    <row r="100" spans="1:5" s="11" customFormat="1" ht="11.25">
      <c r="A100" s="418"/>
      <c r="B100" s="419"/>
      <c r="C100" s="420"/>
      <c r="D100" s="420"/>
      <c r="E100" s="420"/>
    </row>
    <row r="101" spans="1:5" s="11" customFormat="1" ht="11.25">
      <c r="A101" s="418"/>
      <c r="B101" s="419"/>
      <c r="C101" s="420"/>
      <c r="D101" s="420"/>
      <c r="E101" s="420"/>
    </row>
    <row r="102" spans="1:5" s="11" customFormat="1" ht="11.25">
      <c r="A102" s="418"/>
      <c r="B102" s="419"/>
      <c r="C102" s="420"/>
      <c r="D102" s="420"/>
      <c r="E102" s="420"/>
    </row>
    <row r="103" spans="1:5" s="11" customFormat="1" ht="11.25">
      <c r="A103" s="418"/>
      <c r="B103" s="419"/>
      <c r="C103" s="420"/>
      <c r="D103" s="420"/>
      <c r="E103" s="420"/>
    </row>
    <row r="104" spans="1:6" s="11" customFormat="1" ht="11.25">
      <c r="A104" s="418"/>
      <c r="B104" s="419"/>
      <c r="C104" s="420"/>
      <c r="D104" s="420"/>
      <c r="E104" s="420"/>
      <c r="F104" s="11">
        <f>F14+F102</f>
        <v>0</v>
      </c>
    </row>
    <row r="105" spans="1:5" s="11" customFormat="1" ht="11.25">
      <c r="A105" s="418"/>
      <c r="B105" s="419"/>
      <c r="C105" s="420"/>
      <c r="D105" s="420"/>
      <c r="E105" s="420"/>
    </row>
    <row r="106" spans="1:5" s="11" customFormat="1" ht="11.25">
      <c r="A106" s="418"/>
      <c r="B106" s="419"/>
      <c r="C106" s="420"/>
      <c r="D106" s="420"/>
      <c r="E106" s="420"/>
    </row>
    <row r="107" spans="1:5" s="11" customFormat="1" ht="11.25">
      <c r="A107" s="418"/>
      <c r="B107" s="419"/>
      <c r="C107" s="420"/>
      <c r="D107" s="420"/>
      <c r="E107" s="420"/>
    </row>
    <row r="108" spans="1:5" s="11" customFormat="1" ht="11.25">
      <c r="A108" s="418"/>
      <c r="B108" s="419"/>
      <c r="C108" s="420"/>
      <c r="D108" s="420"/>
      <c r="E108" s="420"/>
    </row>
    <row r="109" spans="1:5" s="11" customFormat="1" ht="11.25">
      <c r="A109" s="418"/>
      <c r="B109" s="419"/>
      <c r="C109" s="420"/>
      <c r="D109" s="420"/>
      <c r="E109" s="420"/>
    </row>
    <row r="110" spans="1:5" s="11" customFormat="1" ht="11.25">
      <c r="A110" s="418"/>
      <c r="B110" s="419"/>
      <c r="C110" s="420"/>
      <c r="D110" s="420"/>
      <c r="E110" s="420"/>
    </row>
    <row r="111" spans="1:5" s="11" customFormat="1" ht="11.25">
      <c r="A111" s="418"/>
      <c r="B111" s="419"/>
      <c r="C111" s="420"/>
      <c r="D111" s="420"/>
      <c r="E111" s="420"/>
    </row>
    <row r="112" spans="1:5" s="11" customFormat="1" ht="11.25">
      <c r="A112" s="418"/>
      <c r="B112" s="419"/>
      <c r="C112" s="420"/>
      <c r="D112" s="420"/>
      <c r="E112" s="420"/>
    </row>
    <row r="113" spans="1:5" s="11" customFormat="1" ht="11.25">
      <c r="A113" s="418"/>
      <c r="B113" s="419"/>
      <c r="C113" s="420"/>
      <c r="D113" s="420"/>
      <c r="E113" s="420"/>
    </row>
    <row r="114" spans="1:5" s="11" customFormat="1" ht="11.25">
      <c r="A114" s="418"/>
      <c r="B114" s="419"/>
      <c r="C114" s="420"/>
      <c r="D114" s="420"/>
      <c r="E114" s="420"/>
    </row>
    <row r="115" spans="1:5" s="11" customFormat="1" ht="11.25">
      <c r="A115" s="418"/>
      <c r="B115" s="419"/>
      <c r="C115" s="420"/>
      <c r="D115" s="420"/>
      <c r="E115" s="420"/>
    </row>
    <row r="116" spans="1:5" s="11" customFormat="1" ht="11.25">
      <c r="A116" s="418"/>
      <c r="B116" s="419"/>
      <c r="C116" s="420"/>
      <c r="D116" s="420"/>
      <c r="E116" s="420"/>
    </row>
    <row r="117" spans="1:5" s="11" customFormat="1" ht="11.25">
      <c r="A117" s="418"/>
      <c r="B117" s="419"/>
      <c r="C117" s="420"/>
      <c r="D117" s="420"/>
      <c r="E117" s="420"/>
    </row>
    <row r="118" spans="1:5" s="11" customFormat="1" ht="11.25">
      <c r="A118" s="418"/>
      <c r="B118" s="419"/>
      <c r="C118" s="420"/>
      <c r="D118" s="420"/>
      <c r="E118" s="420"/>
    </row>
    <row r="119" spans="1:5" s="11" customFormat="1" ht="11.25">
      <c r="A119" s="418"/>
      <c r="B119" s="419"/>
      <c r="C119" s="420"/>
      <c r="D119" s="420"/>
      <c r="E119" s="420"/>
    </row>
    <row r="120" spans="1:5" s="11" customFormat="1" ht="11.25">
      <c r="A120" s="418"/>
      <c r="B120" s="419"/>
      <c r="C120" s="420"/>
      <c r="D120" s="420"/>
      <c r="E120" s="420"/>
    </row>
    <row r="121" spans="1:5" s="11" customFormat="1" ht="11.25">
      <c r="A121" s="418"/>
      <c r="B121" s="419"/>
      <c r="C121" s="420"/>
      <c r="D121" s="420"/>
      <c r="E121" s="420"/>
    </row>
    <row r="122" spans="1:5" s="11" customFormat="1" ht="11.25">
      <c r="A122" s="418"/>
      <c r="B122" s="419"/>
      <c r="C122" s="420"/>
      <c r="D122" s="420"/>
      <c r="E122" s="420"/>
    </row>
    <row r="123" spans="1:5" s="11" customFormat="1" ht="11.25">
      <c r="A123" s="418"/>
      <c r="B123" s="419"/>
      <c r="C123" s="420"/>
      <c r="D123" s="420"/>
      <c r="E123" s="420"/>
    </row>
    <row r="124" spans="1:5" s="11" customFormat="1" ht="11.25">
      <c r="A124" s="418"/>
      <c r="B124" s="419"/>
      <c r="C124" s="420"/>
      <c r="D124" s="420"/>
      <c r="E124" s="420"/>
    </row>
    <row r="125" spans="1:5" s="11" customFormat="1" ht="11.25">
      <c r="A125" s="418"/>
      <c r="B125" s="419"/>
      <c r="C125" s="420"/>
      <c r="D125" s="420"/>
      <c r="E125" s="420"/>
    </row>
    <row r="126" spans="1:5" s="11" customFormat="1" ht="11.25">
      <c r="A126" s="418"/>
      <c r="B126" s="419"/>
      <c r="C126" s="420"/>
      <c r="D126" s="420"/>
      <c r="E126" s="420"/>
    </row>
    <row r="127" spans="1:5" s="11" customFormat="1" ht="11.25">
      <c r="A127" s="418"/>
      <c r="B127" s="419"/>
      <c r="C127" s="420"/>
      <c r="D127" s="420"/>
      <c r="E127" s="420"/>
    </row>
    <row r="128" spans="1:5" s="11" customFormat="1" ht="11.25">
      <c r="A128" s="418"/>
      <c r="B128" s="419"/>
      <c r="C128" s="420"/>
      <c r="D128" s="420"/>
      <c r="E128" s="420"/>
    </row>
    <row r="129" spans="1:5" s="11" customFormat="1" ht="11.25">
      <c r="A129" s="418"/>
      <c r="B129" s="419"/>
      <c r="C129" s="420"/>
      <c r="D129" s="420"/>
      <c r="E129" s="420"/>
    </row>
    <row r="130" spans="1:5" s="11" customFormat="1" ht="11.25">
      <c r="A130" s="418"/>
      <c r="B130" s="419"/>
      <c r="C130" s="420"/>
      <c r="D130" s="420"/>
      <c r="E130" s="420"/>
    </row>
    <row r="131" spans="1:5" s="11" customFormat="1" ht="11.25">
      <c r="A131" s="418"/>
      <c r="B131" s="419"/>
      <c r="C131" s="420"/>
      <c r="D131" s="420"/>
      <c r="E131" s="420"/>
    </row>
    <row r="132" spans="1:5" s="11" customFormat="1" ht="11.25">
      <c r="A132" s="418"/>
      <c r="B132" s="419"/>
      <c r="C132" s="420"/>
      <c r="D132" s="420"/>
      <c r="E132" s="420"/>
    </row>
    <row r="133" spans="1:5" s="11" customFormat="1" ht="11.25">
      <c r="A133" s="418"/>
      <c r="B133" s="419"/>
      <c r="C133" s="420"/>
      <c r="D133" s="420"/>
      <c r="E133" s="420"/>
    </row>
    <row r="134" spans="1:5" s="11" customFormat="1" ht="11.25">
      <c r="A134" s="418"/>
      <c r="B134" s="419"/>
      <c r="C134" s="420"/>
      <c r="D134" s="420"/>
      <c r="E134" s="420"/>
    </row>
    <row r="135" spans="1:5" s="11" customFormat="1" ht="11.25">
      <c r="A135" s="418"/>
      <c r="B135" s="419"/>
      <c r="C135" s="420"/>
      <c r="D135" s="420"/>
      <c r="E135" s="420"/>
    </row>
    <row r="136" spans="1:5" s="11" customFormat="1" ht="11.25">
      <c r="A136" s="418"/>
      <c r="B136" s="419"/>
      <c r="C136" s="420"/>
      <c r="D136" s="420"/>
      <c r="E136" s="420"/>
    </row>
    <row r="137" spans="1:5" s="11" customFormat="1" ht="11.25">
      <c r="A137" s="418"/>
      <c r="B137" s="419"/>
      <c r="C137" s="420"/>
      <c r="D137" s="420"/>
      <c r="E137" s="420"/>
    </row>
    <row r="138" spans="1:5" s="11" customFormat="1" ht="11.25">
      <c r="A138" s="418"/>
      <c r="B138" s="419"/>
      <c r="C138" s="420"/>
      <c r="D138" s="420"/>
      <c r="E138" s="420"/>
    </row>
    <row r="139" spans="1:5" s="11" customFormat="1" ht="11.25">
      <c r="A139" s="418"/>
      <c r="B139" s="419"/>
      <c r="C139" s="420"/>
      <c r="D139" s="420"/>
      <c r="E139" s="420"/>
    </row>
    <row r="140" spans="1:5" s="11" customFormat="1" ht="11.25">
      <c r="A140" s="418"/>
      <c r="B140" s="419"/>
      <c r="C140" s="420"/>
      <c r="D140" s="420"/>
      <c r="E140" s="420"/>
    </row>
    <row r="141" spans="1:5" s="11" customFormat="1" ht="11.25">
      <c r="A141" s="418"/>
      <c r="B141" s="419"/>
      <c r="C141" s="420"/>
      <c r="D141" s="420"/>
      <c r="E141" s="420"/>
    </row>
    <row r="142" spans="1:5" s="11" customFormat="1" ht="11.25">
      <c r="A142" s="418"/>
      <c r="B142" s="419"/>
      <c r="C142" s="420"/>
      <c r="D142" s="420"/>
      <c r="E142" s="420"/>
    </row>
    <row r="143" spans="1:5" s="11" customFormat="1" ht="11.25">
      <c r="A143" s="418"/>
      <c r="B143" s="419"/>
      <c r="C143" s="420"/>
      <c r="D143" s="420"/>
      <c r="E143" s="420"/>
    </row>
    <row r="144" spans="1:5" s="11" customFormat="1" ht="11.25">
      <c r="A144" s="418"/>
      <c r="B144" s="419"/>
      <c r="C144" s="420"/>
      <c r="D144" s="420"/>
      <c r="E144" s="420"/>
    </row>
    <row r="145" spans="1:5" s="11" customFormat="1" ht="11.25">
      <c r="A145" s="418"/>
      <c r="B145" s="419"/>
      <c r="C145" s="420"/>
      <c r="D145" s="420"/>
      <c r="E145" s="420"/>
    </row>
    <row r="146" spans="1:5" s="11" customFormat="1" ht="11.25">
      <c r="A146" s="418"/>
      <c r="B146" s="419"/>
      <c r="C146" s="420"/>
      <c r="D146" s="420"/>
      <c r="E146" s="420"/>
    </row>
    <row r="147" spans="1:5" s="11" customFormat="1" ht="11.25">
      <c r="A147" s="418"/>
      <c r="B147" s="419"/>
      <c r="C147" s="420"/>
      <c r="D147" s="420"/>
      <c r="E147" s="420"/>
    </row>
    <row r="148" spans="1:5" s="11" customFormat="1" ht="11.25">
      <c r="A148" s="418"/>
      <c r="B148" s="419"/>
      <c r="C148" s="420"/>
      <c r="D148" s="420"/>
      <c r="E148" s="420"/>
    </row>
    <row r="149" spans="1:5" s="11" customFormat="1" ht="11.25">
      <c r="A149" s="418"/>
      <c r="B149" s="419"/>
      <c r="C149" s="420"/>
      <c r="D149" s="420"/>
      <c r="E149" s="420"/>
    </row>
    <row r="150" spans="1:5" s="11" customFormat="1" ht="11.25">
      <c r="A150" s="418"/>
      <c r="B150" s="419"/>
      <c r="C150" s="420"/>
      <c r="D150" s="420"/>
      <c r="E150" s="420"/>
    </row>
    <row r="151" spans="1:5" s="11" customFormat="1" ht="11.25">
      <c r="A151" s="418"/>
      <c r="B151" s="419"/>
      <c r="C151" s="420"/>
      <c r="D151" s="420"/>
      <c r="E151" s="420"/>
    </row>
    <row r="152" spans="1:5" s="11" customFormat="1" ht="11.25">
      <c r="A152" s="418"/>
      <c r="B152" s="419"/>
      <c r="C152" s="420"/>
      <c r="D152" s="420"/>
      <c r="E152" s="420"/>
    </row>
    <row r="153" spans="1:5" s="11" customFormat="1" ht="11.25">
      <c r="A153" s="418"/>
      <c r="B153" s="419"/>
      <c r="C153" s="420"/>
      <c r="D153" s="420"/>
      <c r="E153" s="420"/>
    </row>
    <row r="154" spans="1:5" s="11" customFormat="1" ht="11.25">
      <c r="A154" s="418"/>
      <c r="B154" s="419"/>
      <c r="C154" s="420"/>
      <c r="D154" s="420"/>
      <c r="E154" s="420"/>
    </row>
    <row r="155" spans="1:5" s="11" customFormat="1" ht="11.25">
      <c r="A155" s="418"/>
      <c r="B155" s="419"/>
      <c r="C155" s="420"/>
      <c r="D155" s="420"/>
      <c r="E155" s="420"/>
    </row>
    <row r="156" spans="1:5" s="11" customFormat="1" ht="11.25">
      <c r="A156" s="418"/>
      <c r="B156" s="419"/>
      <c r="C156" s="420"/>
      <c r="D156" s="420"/>
      <c r="E156" s="420"/>
    </row>
    <row r="157" spans="1:5" s="11" customFormat="1" ht="11.25">
      <c r="A157" s="418"/>
      <c r="B157" s="419"/>
      <c r="C157" s="420"/>
      <c r="D157" s="420"/>
      <c r="E157" s="420"/>
    </row>
    <row r="158" spans="1:5" s="11" customFormat="1" ht="11.25">
      <c r="A158" s="418"/>
      <c r="B158" s="419"/>
      <c r="C158" s="420"/>
      <c r="D158" s="420"/>
      <c r="E158" s="420"/>
    </row>
    <row r="159" spans="1:5" s="11" customFormat="1" ht="11.25">
      <c r="A159" s="418"/>
      <c r="B159" s="419"/>
      <c r="C159" s="420"/>
      <c r="D159" s="420"/>
      <c r="E159" s="420"/>
    </row>
    <row r="160" spans="1:5" s="11" customFormat="1" ht="11.25">
      <c r="A160" s="418"/>
      <c r="B160" s="419"/>
      <c r="C160" s="420"/>
      <c r="D160" s="420"/>
      <c r="E160" s="420"/>
    </row>
    <row r="161" spans="1:5" s="11" customFormat="1" ht="11.25">
      <c r="A161" s="418"/>
      <c r="B161" s="419"/>
      <c r="C161" s="420"/>
      <c r="D161" s="420"/>
      <c r="E161" s="420"/>
    </row>
    <row r="162" spans="1:5" s="11" customFormat="1" ht="11.25">
      <c r="A162" s="418"/>
      <c r="B162" s="419"/>
      <c r="C162" s="420"/>
      <c r="D162" s="420"/>
      <c r="E162" s="420"/>
    </row>
    <row r="163" spans="1:5" s="11" customFormat="1" ht="11.25">
      <c r="A163" s="418"/>
      <c r="B163" s="419"/>
      <c r="C163" s="420"/>
      <c r="D163" s="420"/>
      <c r="E163" s="420"/>
    </row>
    <row r="164" spans="1:5" s="11" customFormat="1" ht="11.25">
      <c r="A164" s="418"/>
      <c r="B164" s="419"/>
      <c r="C164" s="420"/>
      <c r="D164" s="420"/>
      <c r="E164" s="420"/>
    </row>
    <row r="165" spans="1:5" s="11" customFormat="1" ht="11.25">
      <c r="A165" s="418"/>
      <c r="B165" s="419"/>
      <c r="C165" s="420"/>
      <c r="D165" s="420"/>
      <c r="E165" s="420"/>
    </row>
    <row r="166" spans="1:5" s="11" customFormat="1" ht="11.25">
      <c r="A166" s="418"/>
      <c r="B166" s="419"/>
      <c r="C166" s="420"/>
      <c r="D166" s="420"/>
      <c r="E166" s="420"/>
    </row>
    <row r="167" spans="1:5" s="11" customFormat="1" ht="11.25">
      <c r="A167" s="418"/>
      <c r="B167" s="419"/>
      <c r="C167" s="420"/>
      <c r="D167" s="420"/>
      <c r="E167" s="420"/>
    </row>
    <row r="168" spans="1:5" s="11" customFormat="1" ht="11.25">
      <c r="A168" s="418"/>
      <c r="B168" s="419"/>
      <c r="C168" s="420"/>
      <c r="D168" s="420"/>
      <c r="E168" s="420"/>
    </row>
    <row r="169" spans="1:5" s="11" customFormat="1" ht="11.25">
      <c r="A169" s="418"/>
      <c r="B169" s="419"/>
      <c r="C169" s="420"/>
      <c r="D169" s="420"/>
      <c r="E169" s="420"/>
    </row>
    <row r="170" spans="1:5" s="11" customFormat="1" ht="11.25">
      <c r="A170" s="418"/>
      <c r="B170" s="419"/>
      <c r="C170" s="420"/>
      <c r="D170" s="420"/>
      <c r="E170" s="420"/>
    </row>
    <row r="171" spans="1:5" s="11" customFormat="1" ht="11.25">
      <c r="A171" s="418"/>
      <c r="B171" s="419"/>
      <c r="C171" s="420"/>
      <c r="D171" s="420"/>
      <c r="E171" s="420"/>
    </row>
    <row r="172" spans="1:5" s="11" customFormat="1" ht="11.25">
      <c r="A172" s="418"/>
      <c r="B172" s="419"/>
      <c r="C172" s="420"/>
      <c r="D172" s="420"/>
      <c r="E172" s="420"/>
    </row>
    <row r="173" spans="1:5" s="11" customFormat="1" ht="11.25">
      <c r="A173" s="418"/>
      <c r="B173" s="419"/>
      <c r="C173" s="420"/>
      <c r="D173" s="420"/>
      <c r="E173" s="420"/>
    </row>
    <row r="174" spans="1:5" s="11" customFormat="1" ht="11.25">
      <c r="A174" s="418"/>
      <c r="B174" s="419"/>
      <c r="C174" s="420"/>
      <c r="D174" s="420"/>
      <c r="E174" s="420"/>
    </row>
    <row r="175" spans="1:5" s="11" customFormat="1" ht="11.25">
      <c r="A175" s="418"/>
      <c r="B175" s="419"/>
      <c r="C175" s="420"/>
      <c r="D175" s="420"/>
      <c r="E175" s="420"/>
    </row>
    <row r="176" spans="1:5" s="11" customFormat="1" ht="11.25">
      <c r="A176" s="418"/>
      <c r="B176" s="419"/>
      <c r="C176" s="420"/>
      <c r="D176" s="420"/>
      <c r="E176" s="420"/>
    </row>
    <row r="177" spans="1:5" s="11" customFormat="1" ht="11.25">
      <c r="A177" s="418"/>
      <c r="B177" s="419"/>
      <c r="C177" s="420"/>
      <c r="D177" s="420"/>
      <c r="E177" s="420"/>
    </row>
    <row r="178" spans="1:5" s="11" customFormat="1" ht="11.25">
      <c r="A178" s="418"/>
      <c r="B178" s="419"/>
      <c r="C178" s="420"/>
      <c r="D178" s="420"/>
      <c r="E178" s="420"/>
    </row>
    <row r="179" spans="1:5" s="11" customFormat="1" ht="11.25">
      <c r="A179" s="418"/>
      <c r="B179" s="419"/>
      <c r="C179" s="420"/>
      <c r="D179" s="420"/>
      <c r="E179" s="420"/>
    </row>
    <row r="180" spans="1:5" s="11" customFormat="1" ht="11.25">
      <c r="A180" s="418"/>
      <c r="B180" s="419"/>
      <c r="C180" s="420"/>
      <c r="D180" s="420"/>
      <c r="E180" s="420"/>
    </row>
    <row r="181" spans="1:5" s="11" customFormat="1" ht="11.25">
      <c r="A181" s="418"/>
      <c r="B181" s="419"/>
      <c r="C181" s="420"/>
      <c r="D181" s="420"/>
      <c r="E181" s="420"/>
    </row>
    <row r="182" spans="1:5" s="11" customFormat="1" ht="11.25">
      <c r="A182" s="418"/>
      <c r="B182" s="419"/>
      <c r="C182" s="420"/>
      <c r="D182" s="420"/>
      <c r="E182" s="420"/>
    </row>
    <row r="183" spans="1:5" s="11" customFormat="1" ht="11.25">
      <c r="A183" s="418"/>
      <c r="B183" s="419"/>
      <c r="C183" s="420"/>
      <c r="D183" s="420"/>
      <c r="E183" s="420"/>
    </row>
    <row r="184" spans="1:5" s="11" customFormat="1" ht="11.25">
      <c r="A184" s="418"/>
      <c r="B184" s="419"/>
      <c r="C184" s="420"/>
      <c r="D184" s="420"/>
      <c r="E184" s="420"/>
    </row>
    <row r="185" spans="1:5" s="11" customFormat="1" ht="11.25">
      <c r="A185" s="418"/>
      <c r="B185" s="419"/>
      <c r="C185" s="420"/>
      <c r="D185" s="420"/>
      <c r="E185" s="420"/>
    </row>
    <row r="186" spans="1:5" s="11" customFormat="1" ht="11.25">
      <c r="A186" s="418"/>
      <c r="B186" s="419"/>
      <c r="C186" s="420"/>
      <c r="D186" s="420"/>
      <c r="E186" s="420"/>
    </row>
    <row r="187" spans="1:5" s="11" customFormat="1" ht="11.25">
      <c r="A187" s="418"/>
      <c r="B187" s="419"/>
      <c r="C187" s="420"/>
      <c r="D187" s="420"/>
      <c r="E187" s="420"/>
    </row>
    <row r="188" spans="1:5" s="11" customFormat="1" ht="11.25">
      <c r="A188" s="418"/>
      <c r="B188" s="419"/>
      <c r="C188" s="420"/>
      <c r="D188" s="420"/>
      <c r="E188" s="420"/>
    </row>
    <row r="189" spans="1:5" s="11" customFormat="1" ht="11.25">
      <c r="A189" s="418"/>
      <c r="B189" s="419"/>
      <c r="C189" s="420"/>
      <c r="D189" s="420"/>
      <c r="E189" s="420"/>
    </row>
    <row r="190" spans="1:5" s="11" customFormat="1" ht="11.25">
      <c r="A190" s="418"/>
      <c r="B190" s="419"/>
      <c r="C190" s="420"/>
      <c r="D190" s="420"/>
      <c r="E190" s="420"/>
    </row>
    <row r="191" spans="1:5" s="11" customFormat="1" ht="11.25">
      <c r="A191" s="418"/>
      <c r="B191" s="419"/>
      <c r="C191" s="420"/>
      <c r="D191" s="420"/>
      <c r="E191" s="420"/>
    </row>
    <row r="192" spans="1:5" s="11" customFormat="1" ht="11.25">
      <c r="A192" s="418"/>
      <c r="B192" s="419"/>
      <c r="C192" s="420"/>
      <c r="D192" s="420"/>
      <c r="E192" s="420"/>
    </row>
    <row r="193" spans="1:5" s="11" customFormat="1" ht="11.25">
      <c r="A193" s="418"/>
      <c r="B193" s="419"/>
      <c r="C193" s="420"/>
      <c r="D193" s="420"/>
      <c r="E193" s="420"/>
    </row>
    <row r="194" spans="1:5" s="11" customFormat="1" ht="11.25">
      <c r="A194" s="418"/>
      <c r="B194" s="419"/>
      <c r="C194" s="420"/>
      <c r="D194" s="420"/>
      <c r="E194" s="420"/>
    </row>
    <row r="195" spans="1:5" s="11" customFormat="1" ht="11.25">
      <c r="A195" s="418"/>
      <c r="B195" s="419"/>
      <c r="C195" s="420"/>
      <c r="D195" s="420"/>
      <c r="E195" s="420"/>
    </row>
    <row r="196" spans="1:5" s="11" customFormat="1" ht="11.25">
      <c r="A196" s="418"/>
      <c r="B196" s="419"/>
      <c r="C196" s="420"/>
      <c r="D196" s="420"/>
      <c r="E196" s="420"/>
    </row>
    <row r="197" spans="1:5" s="11" customFormat="1" ht="11.25">
      <c r="A197" s="418"/>
      <c r="B197" s="419"/>
      <c r="C197" s="420"/>
      <c r="D197" s="420"/>
      <c r="E197" s="420"/>
    </row>
    <row r="198" spans="1:5" s="11" customFormat="1" ht="11.25">
      <c r="A198" s="418"/>
      <c r="B198" s="419"/>
      <c r="C198" s="420"/>
      <c r="D198" s="420"/>
      <c r="E198" s="420"/>
    </row>
    <row r="199" spans="1:5" s="11" customFormat="1" ht="11.25">
      <c r="A199" s="418"/>
      <c r="B199" s="419"/>
      <c r="C199" s="420"/>
      <c r="D199" s="420"/>
      <c r="E199" s="420"/>
    </row>
    <row r="200" spans="1:5" s="11" customFormat="1" ht="11.25">
      <c r="A200" s="418"/>
      <c r="B200" s="419"/>
      <c r="C200" s="420"/>
      <c r="D200" s="420"/>
      <c r="E200" s="420"/>
    </row>
    <row r="201" spans="1:5" s="11" customFormat="1" ht="11.25">
      <c r="A201" s="418"/>
      <c r="B201" s="419"/>
      <c r="C201" s="420"/>
      <c r="D201" s="420"/>
      <c r="E201" s="420"/>
    </row>
    <row r="202" spans="1:5" s="11" customFormat="1" ht="11.25">
      <c r="A202" s="418"/>
      <c r="B202" s="419"/>
      <c r="C202" s="420"/>
      <c r="D202" s="420"/>
      <c r="E202" s="420"/>
    </row>
    <row r="203" spans="1:5" s="11" customFormat="1" ht="11.25">
      <c r="A203" s="418"/>
      <c r="B203" s="419"/>
      <c r="C203" s="420"/>
      <c r="D203" s="420"/>
      <c r="E203" s="420"/>
    </row>
    <row r="204" spans="1:5" s="11" customFormat="1" ht="11.25">
      <c r="A204" s="418"/>
      <c r="B204" s="419"/>
      <c r="C204" s="420"/>
      <c r="D204" s="420"/>
      <c r="E204" s="420"/>
    </row>
    <row r="205" spans="1:5" s="11" customFormat="1" ht="11.25">
      <c r="A205" s="418"/>
      <c r="B205" s="419"/>
      <c r="C205" s="420"/>
      <c r="D205" s="420"/>
      <c r="E205" s="420"/>
    </row>
    <row r="206" spans="1:5" s="11" customFormat="1" ht="11.25">
      <c r="A206" s="418"/>
      <c r="B206" s="419"/>
      <c r="C206" s="420"/>
      <c r="D206" s="420"/>
      <c r="E206" s="420"/>
    </row>
    <row r="207" spans="1:5" s="11" customFormat="1" ht="11.25">
      <c r="A207" s="418"/>
      <c r="B207" s="419"/>
      <c r="C207" s="420"/>
      <c r="D207" s="420"/>
      <c r="E207" s="420"/>
    </row>
    <row r="208" spans="1:5" s="11" customFormat="1" ht="11.25">
      <c r="A208" s="418"/>
      <c r="B208" s="419"/>
      <c r="C208" s="420"/>
      <c r="D208" s="420"/>
      <c r="E208" s="420"/>
    </row>
    <row r="209" spans="1:5" s="11" customFormat="1" ht="11.25">
      <c r="A209" s="418"/>
      <c r="B209" s="419"/>
      <c r="C209" s="420"/>
      <c r="D209" s="420"/>
      <c r="E209" s="420"/>
    </row>
    <row r="210" spans="1:5" s="11" customFormat="1" ht="11.25">
      <c r="A210" s="418"/>
      <c r="B210" s="419"/>
      <c r="C210" s="420"/>
      <c r="D210" s="420"/>
      <c r="E210" s="420"/>
    </row>
    <row r="211" spans="1:5" s="11" customFormat="1" ht="11.25">
      <c r="A211" s="418"/>
      <c r="B211" s="419"/>
      <c r="C211" s="420"/>
      <c r="D211" s="420"/>
      <c r="E211" s="420"/>
    </row>
    <row r="212" spans="1:5" s="11" customFormat="1" ht="11.25">
      <c r="A212" s="418"/>
      <c r="B212" s="419"/>
      <c r="C212" s="420"/>
      <c r="D212" s="420"/>
      <c r="E212" s="420"/>
    </row>
    <row r="213" spans="1:5" s="11" customFormat="1" ht="11.25">
      <c r="A213" s="418"/>
      <c r="B213" s="419"/>
      <c r="C213" s="420"/>
      <c r="D213" s="420"/>
      <c r="E213" s="420"/>
    </row>
    <row r="214" spans="1:5" s="11" customFormat="1" ht="11.25">
      <c r="A214" s="418"/>
      <c r="B214" s="419"/>
      <c r="C214" s="420"/>
      <c r="D214" s="420"/>
      <c r="E214" s="420"/>
    </row>
    <row r="215" spans="1:5" s="11" customFormat="1" ht="11.25">
      <c r="A215" s="418"/>
      <c r="B215" s="419"/>
      <c r="C215" s="420"/>
      <c r="D215" s="420"/>
      <c r="E215" s="420"/>
    </row>
    <row r="216" spans="1:5" s="11" customFormat="1" ht="11.25">
      <c r="A216" s="418"/>
      <c r="B216" s="419"/>
      <c r="C216" s="420"/>
      <c r="D216" s="420"/>
      <c r="E216" s="420"/>
    </row>
    <row r="217" spans="1:5" s="11" customFormat="1" ht="11.25">
      <c r="A217" s="418"/>
      <c r="B217" s="419"/>
      <c r="C217" s="420"/>
      <c r="D217" s="420"/>
      <c r="E217" s="420"/>
    </row>
    <row r="218" spans="1:5" s="11" customFormat="1" ht="11.25">
      <c r="A218" s="418"/>
      <c r="B218" s="419"/>
      <c r="C218" s="420"/>
      <c r="D218" s="420"/>
      <c r="E218" s="420"/>
    </row>
    <row r="219" spans="1:5" s="11" customFormat="1" ht="11.25">
      <c r="A219" s="418"/>
      <c r="B219" s="419"/>
      <c r="C219" s="420"/>
      <c r="D219" s="420"/>
      <c r="E219" s="420"/>
    </row>
    <row r="220" spans="1:5" s="11" customFormat="1" ht="11.25">
      <c r="A220" s="418"/>
      <c r="B220" s="419"/>
      <c r="C220" s="420"/>
      <c r="D220" s="420"/>
      <c r="E220" s="420"/>
    </row>
    <row r="221" spans="1:5" s="11" customFormat="1" ht="11.25">
      <c r="A221" s="418"/>
      <c r="B221" s="419"/>
      <c r="C221" s="420"/>
      <c r="D221" s="420"/>
      <c r="E221" s="420"/>
    </row>
    <row r="222" spans="1:5" s="11" customFormat="1" ht="11.25">
      <c r="A222" s="418"/>
      <c r="B222" s="419"/>
      <c r="C222" s="420"/>
      <c r="D222" s="420"/>
      <c r="E222" s="420"/>
    </row>
    <row r="223" spans="1:5" s="11" customFormat="1" ht="11.25">
      <c r="A223" s="418"/>
      <c r="B223" s="419"/>
      <c r="C223" s="420"/>
      <c r="D223" s="420"/>
      <c r="E223" s="420"/>
    </row>
    <row r="224" spans="1:5" s="11" customFormat="1" ht="11.25">
      <c r="A224" s="418"/>
      <c r="B224" s="419"/>
      <c r="C224" s="420"/>
      <c r="D224" s="420"/>
      <c r="E224" s="420"/>
    </row>
    <row r="225" spans="1:5" s="11" customFormat="1" ht="11.25">
      <c r="A225" s="418"/>
      <c r="B225" s="419"/>
      <c r="C225" s="420"/>
      <c r="D225" s="420"/>
      <c r="E225" s="420"/>
    </row>
    <row r="226" spans="1:5" s="11" customFormat="1" ht="11.25">
      <c r="A226" s="418"/>
      <c r="B226" s="419"/>
      <c r="C226" s="420"/>
      <c r="D226" s="420"/>
      <c r="E226" s="420"/>
    </row>
    <row r="227" spans="1:5" s="11" customFormat="1" ht="11.25">
      <c r="A227" s="418"/>
      <c r="B227" s="419"/>
      <c r="C227" s="420"/>
      <c r="D227" s="420"/>
      <c r="E227" s="420"/>
    </row>
    <row r="228" spans="1:5" s="11" customFormat="1" ht="11.25">
      <c r="A228" s="418"/>
      <c r="B228" s="419"/>
      <c r="C228" s="420"/>
      <c r="D228" s="420"/>
      <c r="E228" s="420"/>
    </row>
    <row r="229" spans="1:5" s="11" customFormat="1" ht="11.25">
      <c r="A229" s="418"/>
      <c r="B229" s="419"/>
      <c r="C229" s="420"/>
      <c r="D229" s="420"/>
      <c r="E229" s="420"/>
    </row>
    <row r="230" spans="1:5" s="11" customFormat="1" ht="11.25">
      <c r="A230" s="418"/>
      <c r="B230" s="419"/>
      <c r="C230" s="420"/>
      <c r="D230" s="420"/>
      <c r="E230" s="420"/>
    </row>
    <row r="231" spans="1:5" s="11" customFormat="1" ht="11.25">
      <c r="A231" s="418"/>
      <c r="B231" s="419"/>
      <c r="C231" s="420"/>
      <c r="D231" s="420"/>
      <c r="E231" s="420"/>
    </row>
    <row r="232" spans="1:5" s="11" customFormat="1" ht="11.25">
      <c r="A232" s="418"/>
      <c r="B232" s="419"/>
      <c r="C232" s="420"/>
      <c r="D232" s="420"/>
      <c r="E232" s="420"/>
    </row>
    <row r="233" spans="1:5" s="11" customFormat="1" ht="11.25">
      <c r="A233" s="418"/>
      <c r="B233" s="419"/>
      <c r="C233" s="420"/>
      <c r="D233" s="420"/>
      <c r="E233" s="420"/>
    </row>
    <row r="234" spans="1:5" s="11" customFormat="1" ht="11.25">
      <c r="A234" s="418"/>
      <c r="B234" s="419"/>
      <c r="C234" s="420"/>
      <c r="D234" s="420"/>
      <c r="E234" s="420"/>
    </row>
    <row r="235" spans="1:5" s="11" customFormat="1" ht="11.25">
      <c r="A235" s="418"/>
      <c r="B235" s="419"/>
      <c r="C235" s="420"/>
      <c r="D235" s="420"/>
      <c r="E235" s="420"/>
    </row>
    <row r="236" spans="1:5" s="11" customFormat="1" ht="11.25">
      <c r="A236" s="418"/>
      <c r="B236" s="419"/>
      <c r="C236" s="420"/>
      <c r="D236" s="420"/>
      <c r="E236" s="420"/>
    </row>
    <row r="237" spans="1:5" s="11" customFormat="1" ht="11.25">
      <c r="A237" s="418"/>
      <c r="B237" s="419"/>
      <c r="C237" s="420"/>
      <c r="D237" s="420"/>
      <c r="E237" s="420"/>
    </row>
    <row r="238" spans="1:5" s="11" customFormat="1" ht="11.25">
      <c r="A238" s="418"/>
      <c r="B238" s="419"/>
      <c r="C238" s="420"/>
      <c r="D238" s="420"/>
      <c r="E238" s="420"/>
    </row>
    <row r="239" spans="1:5" s="11" customFormat="1" ht="11.25">
      <c r="A239" s="418"/>
      <c r="B239" s="419"/>
      <c r="C239" s="420"/>
      <c r="D239" s="420"/>
      <c r="E239" s="420"/>
    </row>
    <row r="240" spans="1:5" s="11" customFormat="1" ht="11.25">
      <c r="A240" s="418"/>
      <c r="B240" s="419"/>
      <c r="C240" s="420"/>
      <c r="D240" s="420"/>
      <c r="E240" s="420"/>
    </row>
    <row r="241" spans="1:5" s="11" customFormat="1" ht="11.25">
      <c r="A241" s="418"/>
      <c r="B241" s="419"/>
      <c r="C241" s="420"/>
      <c r="D241" s="420"/>
      <c r="E241" s="420"/>
    </row>
    <row r="242" spans="1:5" s="11" customFormat="1" ht="11.25">
      <c r="A242" s="418"/>
      <c r="B242" s="419"/>
      <c r="C242" s="420"/>
      <c r="D242" s="420"/>
      <c r="E242" s="420"/>
    </row>
    <row r="243" spans="1:5" s="11" customFormat="1" ht="11.25">
      <c r="A243" s="418"/>
      <c r="B243" s="419"/>
      <c r="C243" s="420"/>
      <c r="D243" s="420"/>
      <c r="E243" s="420"/>
    </row>
    <row r="244" spans="1:5" s="11" customFormat="1" ht="11.25">
      <c r="A244" s="418"/>
      <c r="B244" s="419"/>
      <c r="C244" s="420"/>
      <c r="D244" s="420"/>
      <c r="E244" s="420"/>
    </row>
    <row r="245" spans="1:5" s="11" customFormat="1" ht="11.25">
      <c r="A245" s="418"/>
      <c r="B245" s="419"/>
      <c r="C245" s="420"/>
      <c r="D245" s="420"/>
      <c r="E245" s="420"/>
    </row>
    <row r="246" spans="1:5" s="11" customFormat="1" ht="11.25">
      <c r="A246" s="418"/>
      <c r="B246" s="419"/>
      <c r="C246" s="420"/>
      <c r="D246" s="420"/>
      <c r="E246" s="420"/>
    </row>
    <row r="247" spans="1:5" s="11" customFormat="1" ht="11.25">
      <c r="A247" s="418"/>
      <c r="B247" s="419"/>
      <c r="C247" s="420"/>
      <c r="D247" s="420"/>
      <c r="E247" s="420"/>
    </row>
    <row r="248" spans="1:5" s="11" customFormat="1" ht="11.25">
      <c r="A248" s="418"/>
      <c r="B248" s="419"/>
      <c r="C248" s="420"/>
      <c r="D248" s="420"/>
      <c r="E248" s="420"/>
    </row>
    <row r="249" spans="1:5" s="11" customFormat="1" ht="11.25">
      <c r="A249" s="418"/>
      <c r="B249" s="419"/>
      <c r="C249" s="420"/>
      <c r="D249" s="420"/>
      <c r="E249" s="420"/>
    </row>
    <row r="250" spans="1:5" s="11" customFormat="1" ht="11.25">
      <c r="A250" s="418"/>
      <c r="B250" s="419"/>
      <c r="C250" s="420"/>
      <c r="D250" s="420"/>
      <c r="E250" s="420"/>
    </row>
    <row r="251" spans="1:5" s="11" customFormat="1" ht="11.25">
      <c r="A251" s="418"/>
      <c r="B251" s="419"/>
      <c r="C251" s="420"/>
      <c r="D251" s="420"/>
      <c r="E251" s="420"/>
    </row>
    <row r="252" spans="1:5" s="11" customFormat="1" ht="11.25">
      <c r="A252" s="418"/>
      <c r="B252" s="419"/>
      <c r="C252" s="420"/>
      <c r="D252" s="420"/>
      <c r="E252" s="420"/>
    </row>
    <row r="253" spans="1:5" s="11" customFormat="1" ht="11.25">
      <c r="A253" s="418"/>
      <c r="B253" s="419"/>
      <c r="C253" s="420"/>
      <c r="D253" s="420"/>
      <c r="E253" s="420"/>
    </row>
    <row r="254" spans="1:5" s="11" customFormat="1" ht="11.25">
      <c r="A254" s="418"/>
      <c r="B254" s="419"/>
      <c r="C254" s="420"/>
      <c r="D254" s="420"/>
      <c r="E254" s="420"/>
    </row>
    <row r="255" spans="1:5" s="11" customFormat="1" ht="11.25">
      <c r="A255" s="418"/>
      <c r="B255" s="419"/>
      <c r="C255" s="420"/>
      <c r="D255" s="420"/>
      <c r="E255" s="420"/>
    </row>
    <row r="256" spans="1:5" s="11" customFormat="1" ht="11.25">
      <c r="A256" s="418"/>
      <c r="B256" s="419"/>
      <c r="C256" s="420"/>
      <c r="D256" s="420"/>
      <c r="E256" s="420"/>
    </row>
    <row r="257" spans="1:5" s="11" customFormat="1" ht="11.25">
      <c r="A257" s="418"/>
      <c r="B257" s="419"/>
      <c r="C257" s="420"/>
      <c r="D257" s="420"/>
      <c r="E257" s="420"/>
    </row>
    <row r="258" spans="1:5" s="11" customFormat="1" ht="11.25">
      <c r="A258" s="418"/>
      <c r="B258" s="419"/>
      <c r="C258" s="420"/>
      <c r="D258" s="420"/>
      <c r="E258" s="420"/>
    </row>
    <row r="259" spans="1:5" s="11" customFormat="1" ht="11.25">
      <c r="A259" s="418"/>
      <c r="B259" s="419"/>
      <c r="C259" s="420"/>
      <c r="D259" s="420"/>
      <c r="E259" s="420"/>
    </row>
    <row r="260" spans="1:5" s="11" customFormat="1" ht="11.25">
      <c r="A260" s="418"/>
      <c r="B260" s="419"/>
      <c r="C260" s="420"/>
      <c r="D260" s="420"/>
      <c r="E260" s="420"/>
    </row>
    <row r="261" spans="1:5" s="11" customFormat="1" ht="11.25">
      <c r="A261" s="418"/>
      <c r="B261" s="419"/>
      <c r="C261" s="420"/>
      <c r="D261" s="420"/>
      <c r="E261" s="420"/>
    </row>
    <row r="262" spans="1:5" s="11" customFormat="1" ht="11.25">
      <c r="A262" s="418"/>
      <c r="B262" s="419"/>
      <c r="C262" s="420"/>
      <c r="D262" s="420"/>
      <c r="E262" s="420"/>
    </row>
    <row r="263" spans="1:5" s="11" customFormat="1" ht="11.25">
      <c r="A263" s="418"/>
      <c r="B263" s="419"/>
      <c r="C263" s="420"/>
      <c r="D263" s="420"/>
      <c r="E263" s="420"/>
    </row>
    <row r="264" spans="1:5" s="11" customFormat="1" ht="11.25">
      <c r="A264" s="418"/>
      <c r="B264" s="419"/>
      <c r="C264" s="420"/>
      <c r="D264" s="420"/>
      <c r="E264" s="420"/>
    </row>
    <row r="265" spans="1:5" s="11" customFormat="1" ht="11.25">
      <c r="A265" s="418"/>
      <c r="B265" s="419"/>
      <c r="C265" s="420"/>
      <c r="D265" s="420"/>
      <c r="E265" s="420"/>
    </row>
    <row r="266" spans="1:5" s="11" customFormat="1" ht="11.25">
      <c r="A266" s="418"/>
      <c r="B266" s="419"/>
      <c r="C266" s="420"/>
      <c r="D266" s="420"/>
      <c r="E266" s="420"/>
    </row>
    <row r="267" spans="1:5" s="11" customFormat="1" ht="11.25">
      <c r="A267" s="418"/>
      <c r="B267" s="419"/>
      <c r="C267" s="420"/>
      <c r="D267" s="420"/>
      <c r="E267" s="420"/>
    </row>
    <row r="268" spans="1:5" s="11" customFormat="1" ht="11.25">
      <c r="A268" s="418"/>
      <c r="B268" s="419"/>
      <c r="C268" s="420"/>
      <c r="D268" s="420"/>
      <c r="E268" s="420"/>
    </row>
    <row r="269" spans="1:5" s="11" customFormat="1" ht="11.25">
      <c r="A269" s="418"/>
      <c r="B269" s="419"/>
      <c r="C269" s="420"/>
      <c r="D269" s="420"/>
      <c r="E269" s="420"/>
    </row>
    <row r="270" spans="1:5" s="11" customFormat="1" ht="11.25">
      <c r="A270" s="418"/>
      <c r="B270" s="419"/>
      <c r="C270" s="420"/>
      <c r="D270" s="420"/>
      <c r="E270" s="420"/>
    </row>
    <row r="271" spans="1:5" s="11" customFormat="1" ht="11.25">
      <c r="A271" s="418"/>
      <c r="B271" s="419"/>
      <c r="C271" s="420"/>
      <c r="D271" s="420"/>
      <c r="E271" s="420"/>
    </row>
    <row r="272" spans="1:5" s="11" customFormat="1" ht="11.25">
      <c r="A272" s="418"/>
      <c r="B272" s="419"/>
      <c r="C272" s="420"/>
      <c r="D272" s="420"/>
      <c r="E272" s="420"/>
    </row>
    <row r="273" spans="1:5" s="11" customFormat="1" ht="11.25">
      <c r="A273" s="418"/>
      <c r="B273" s="419"/>
      <c r="C273" s="420"/>
      <c r="D273" s="420"/>
      <c r="E273" s="420"/>
    </row>
    <row r="274" spans="1:5" s="11" customFormat="1" ht="11.25">
      <c r="A274" s="418"/>
      <c r="B274" s="419"/>
      <c r="C274" s="420"/>
      <c r="D274" s="420"/>
      <c r="E274" s="420"/>
    </row>
    <row r="275" spans="1:5" s="11" customFormat="1" ht="11.25">
      <c r="A275" s="418"/>
      <c r="B275" s="419"/>
      <c r="C275" s="420"/>
      <c r="D275" s="420"/>
      <c r="E275" s="420"/>
    </row>
    <row r="276" spans="1:5" s="11" customFormat="1" ht="11.25">
      <c r="A276" s="418"/>
      <c r="B276" s="419"/>
      <c r="C276" s="420"/>
      <c r="D276" s="420"/>
      <c r="E276" s="420"/>
    </row>
    <row r="277" spans="1:5" s="11" customFormat="1" ht="11.25">
      <c r="A277" s="418"/>
      <c r="B277" s="419"/>
      <c r="C277" s="420"/>
      <c r="D277" s="420"/>
      <c r="E277" s="420"/>
    </row>
    <row r="278" spans="1:5" s="11" customFormat="1" ht="11.25">
      <c r="A278" s="418"/>
      <c r="B278" s="419"/>
      <c r="C278" s="420"/>
      <c r="D278" s="420"/>
      <c r="E278" s="420"/>
    </row>
    <row r="279" spans="1:5" s="11" customFormat="1" ht="11.25">
      <c r="A279" s="418"/>
      <c r="B279" s="419"/>
      <c r="C279" s="420"/>
      <c r="D279" s="420"/>
      <c r="E279" s="420"/>
    </row>
    <row r="280" spans="1:5" s="11" customFormat="1" ht="11.25">
      <c r="A280" s="418"/>
      <c r="B280" s="419"/>
      <c r="C280" s="420"/>
      <c r="D280" s="420"/>
      <c r="E280" s="420"/>
    </row>
    <row r="281" spans="1:5" s="11" customFormat="1" ht="11.25">
      <c r="A281" s="418"/>
      <c r="B281" s="419"/>
      <c r="C281" s="420"/>
      <c r="D281" s="420"/>
      <c r="E281" s="420"/>
    </row>
    <row r="282" spans="1:5" s="11" customFormat="1" ht="11.25">
      <c r="A282" s="418"/>
      <c r="B282" s="419"/>
      <c r="C282" s="420"/>
      <c r="D282" s="420"/>
      <c r="E282" s="420"/>
    </row>
    <row r="283" spans="1:5" s="11" customFormat="1" ht="11.25">
      <c r="A283" s="418"/>
      <c r="B283" s="419"/>
      <c r="C283" s="420"/>
      <c r="D283" s="420"/>
      <c r="E283" s="420"/>
    </row>
    <row r="284" spans="1:5" s="11" customFormat="1" ht="11.25">
      <c r="A284" s="418"/>
      <c r="B284" s="419"/>
      <c r="C284" s="420"/>
      <c r="D284" s="420"/>
      <c r="E284" s="420"/>
    </row>
    <row r="285" spans="1:5" s="11" customFormat="1" ht="11.25">
      <c r="A285" s="418"/>
      <c r="B285" s="419"/>
      <c r="C285" s="420"/>
      <c r="D285" s="420"/>
      <c r="E285" s="420"/>
    </row>
    <row r="286" spans="1:5" s="11" customFormat="1" ht="11.25">
      <c r="A286" s="418"/>
      <c r="B286" s="419"/>
      <c r="C286" s="420"/>
      <c r="D286" s="420"/>
      <c r="E286" s="420"/>
    </row>
    <row r="287" spans="1:5" s="11" customFormat="1" ht="11.25">
      <c r="A287" s="418"/>
      <c r="B287" s="419"/>
      <c r="C287" s="420"/>
      <c r="D287" s="420"/>
      <c r="E287" s="420"/>
    </row>
    <row r="288" spans="1:5" s="11" customFormat="1" ht="11.25">
      <c r="A288" s="418"/>
      <c r="B288" s="419"/>
      <c r="C288" s="420"/>
      <c r="D288" s="420"/>
      <c r="E288" s="420"/>
    </row>
    <row r="289" spans="1:5" s="11" customFormat="1" ht="11.25">
      <c r="A289" s="418"/>
      <c r="B289" s="419"/>
      <c r="C289" s="420"/>
      <c r="D289" s="420"/>
      <c r="E289" s="420"/>
    </row>
    <row r="290" spans="1:5" s="11" customFormat="1" ht="11.25">
      <c r="A290" s="418"/>
      <c r="B290" s="419"/>
      <c r="C290" s="420"/>
      <c r="D290" s="420"/>
      <c r="E290" s="420"/>
    </row>
    <row r="291" spans="1:5" s="11" customFormat="1" ht="11.25">
      <c r="A291" s="418"/>
      <c r="B291" s="419"/>
      <c r="C291" s="420"/>
      <c r="D291" s="420"/>
      <c r="E291" s="420"/>
    </row>
    <row r="292" spans="1:5" s="11" customFormat="1" ht="11.25">
      <c r="A292" s="418"/>
      <c r="B292" s="419"/>
      <c r="C292" s="420"/>
      <c r="D292" s="420"/>
      <c r="E292" s="420"/>
    </row>
    <row r="293" spans="1:5" s="11" customFormat="1" ht="11.25">
      <c r="A293" s="418"/>
      <c r="B293" s="419"/>
      <c r="C293" s="420"/>
      <c r="D293" s="420"/>
      <c r="E293" s="420"/>
    </row>
    <row r="294" spans="1:5" s="11" customFormat="1" ht="11.25">
      <c r="A294" s="418"/>
      <c r="B294" s="419"/>
      <c r="C294" s="420"/>
      <c r="D294" s="420"/>
      <c r="E294" s="420"/>
    </row>
    <row r="295" spans="1:5" s="11" customFormat="1" ht="11.25">
      <c r="A295" s="418"/>
      <c r="B295" s="419"/>
      <c r="C295" s="420"/>
      <c r="D295" s="420"/>
      <c r="E295" s="420"/>
    </row>
    <row r="296" spans="1:5" s="11" customFormat="1" ht="11.25">
      <c r="A296" s="418"/>
      <c r="B296" s="419"/>
      <c r="C296" s="420"/>
      <c r="D296" s="420"/>
      <c r="E296" s="420"/>
    </row>
    <row r="297" spans="1:5" s="11" customFormat="1" ht="11.25">
      <c r="A297" s="418"/>
      <c r="B297" s="419"/>
      <c r="C297" s="420"/>
      <c r="D297" s="420"/>
      <c r="E297" s="420"/>
    </row>
    <row r="298" spans="1:5" s="11" customFormat="1" ht="11.25">
      <c r="A298" s="418"/>
      <c r="B298" s="419"/>
      <c r="C298" s="420"/>
      <c r="D298" s="420"/>
      <c r="E298" s="420"/>
    </row>
    <row r="299" spans="1:5" s="11" customFormat="1" ht="11.25">
      <c r="A299" s="418"/>
      <c r="B299" s="419"/>
      <c r="C299" s="420"/>
      <c r="D299" s="420"/>
      <c r="E299" s="420"/>
    </row>
    <row r="300" spans="1:5" s="11" customFormat="1" ht="11.25">
      <c r="A300" s="418"/>
      <c r="B300" s="419"/>
      <c r="C300" s="420"/>
      <c r="D300" s="420"/>
      <c r="E300" s="420"/>
    </row>
    <row r="301" spans="1:5" s="11" customFormat="1" ht="11.25">
      <c r="A301" s="418"/>
      <c r="B301" s="419"/>
      <c r="C301" s="420"/>
      <c r="D301" s="420"/>
      <c r="E301" s="420"/>
    </row>
    <row r="302" spans="1:5" s="11" customFormat="1" ht="11.25">
      <c r="A302" s="418"/>
      <c r="B302" s="419"/>
      <c r="C302" s="420"/>
      <c r="D302" s="420"/>
      <c r="E302" s="420"/>
    </row>
    <row r="303" spans="1:5" s="11" customFormat="1" ht="11.25">
      <c r="A303" s="418"/>
      <c r="B303" s="419"/>
      <c r="C303" s="420"/>
      <c r="D303" s="420"/>
      <c r="E303" s="420"/>
    </row>
    <row r="304" spans="1:5" s="11" customFormat="1" ht="11.25">
      <c r="A304" s="418"/>
      <c r="B304" s="419"/>
      <c r="C304" s="420"/>
      <c r="D304" s="420"/>
      <c r="E304" s="420"/>
    </row>
    <row r="305" spans="1:5" s="11" customFormat="1" ht="11.25">
      <c r="A305" s="418"/>
      <c r="B305" s="419"/>
      <c r="C305" s="420"/>
      <c r="D305" s="420"/>
      <c r="E305" s="420"/>
    </row>
    <row r="306" spans="1:5" s="11" customFormat="1" ht="11.25">
      <c r="A306" s="418"/>
      <c r="B306" s="419"/>
      <c r="C306" s="420"/>
      <c r="D306" s="420"/>
      <c r="E306" s="420"/>
    </row>
    <row r="307" spans="1:5" s="11" customFormat="1" ht="11.25">
      <c r="A307" s="418"/>
      <c r="B307" s="419"/>
      <c r="C307" s="420"/>
      <c r="D307" s="420"/>
      <c r="E307" s="420"/>
    </row>
    <row r="308" spans="1:5" s="11" customFormat="1" ht="11.25">
      <c r="A308" s="418"/>
      <c r="B308" s="419"/>
      <c r="C308" s="420"/>
      <c r="D308" s="420"/>
      <c r="E308" s="420"/>
    </row>
    <row r="309" spans="1:5" s="11" customFormat="1" ht="11.25">
      <c r="A309" s="418"/>
      <c r="B309" s="419"/>
      <c r="C309" s="420"/>
      <c r="D309" s="420"/>
      <c r="E309" s="420"/>
    </row>
    <row r="310" spans="1:5" s="11" customFormat="1" ht="11.25">
      <c r="A310" s="418"/>
      <c r="B310" s="419"/>
      <c r="C310" s="420"/>
      <c r="D310" s="420"/>
      <c r="E310" s="420"/>
    </row>
    <row r="311" spans="1:5" s="11" customFormat="1" ht="11.25">
      <c r="A311" s="418"/>
      <c r="B311" s="419"/>
      <c r="C311" s="420"/>
      <c r="D311" s="420"/>
      <c r="E311" s="420"/>
    </row>
    <row r="312" spans="1:5" s="11" customFormat="1" ht="11.25">
      <c r="A312" s="418"/>
      <c r="B312" s="419"/>
      <c r="C312" s="420"/>
      <c r="D312" s="420"/>
      <c r="E312" s="420"/>
    </row>
    <row r="313" spans="1:5" s="11" customFormat="1" ht="11.25">
      <c r="A313" s="418"/>
      <c r="B313" s="419"/>
      <c r="C313" s="420"/>
      <c r="D313" s="420"/>
      <c r="E313" s="420"/>
    </row>
    <row r="314" spans="1:5" s="11" customFormat="1" ht="11.25">
      <c r="A314" s="418"/>
      <c r="B314" s="419"/>
      <c r="C314" s="420"/>
      <c r="D314" s="420"/>
      <c r="E314" s="420"/>
    </row>
    <row r="315" spans="1:5" s="11" customFormat="1" ht="11.25">
      <c r="A315" s="418"/>
      <c r="B315" s="419"/>
      <c r="C315" s="420"/>
      <c r="D315" s="420"/>
      <c r="E315" s="420"/>
    </row>
    <row r="316" spans="1:5" s="11" customFormat="1" ht="11.25">
      <c r="A316" s="418"/>
      <c r="B316" s="419"/>
      <c r="C316" s="420"/>
      <c r="D316" s="420"/>
      <c r="E316" s="420"/>
    </row>
    <row r="317" spans="1:5" s="11" customFormat="1" ht="11.25">
      <c r="A317" s="418"/>
      <c r="B317" s="419"/>
      <c r="C317" s="420"/>
      <c r="D317" s="420"/>
      <c r="E317" s="420"/>
    </row>
    <row r="318" spans="1:5" s="11" customFormat="1" ht="11.25">
      <c r="A318" s="418"/>
      <c r="B318" s="419"/>
      <c r="C318" s="420"/>
      <c r="D318" s="420"/>
      <c r="E318" s="420"/>
    </row>
    <row r="319" spans="1:5" s="11" customFormat="1" ht="11.25">
      <c r="A319" s="418"/>
      <c r="B319" s="419"/>
      <c r="C319" s="420"/>
      <c r="D319" s="420"/>
      <c r="E319" s="420"/>
    </row>
    <row r="320" spans="1:5" s="11" customFormat="1" ht="11.25">
      <c r="A320" s="418"/>
      <c r="B320" s="419"/>
      <c r="C320" s="420"/>
      <c r="D320" s="420"/>
      <c r="E320" s="420"/>
    </row>
    <row r="321" spans="1:5" s="11" customFormat="1" ht="11.25">
      <c r="A321" s="418"/>
      <c r="B321" s="419"/>
      <c r="C321" s="420"/>
      <c r="D321" s="420"/>
      <c r="E321" s="420"/>
    </row>
    <row r="322" spans="1:5" s="11" customFormat="1" ht="11.25">
      <c r="A322" s="418"/>
      <c r="B322" s="419"/>
      <c r="C322" s="420"/>
      <c r="D322" s="420"/>
      <c r="E322" s="420"/>
    </row>
    <row r="323" spans="1:5" s="11" customFormat="1" ht="11.25">
      <c r="A323" s="418"/>
      <c r="B323" s="419"/>
      <c r="C323" s="420"/>
      <c r="D323" s="420"/>
      <c r="E323" s="420"/>
    </row>
    <row r="324" spans="1:5" s="11" customFormat="1" ht="11.25">
      <c r="A324" s="418"/>
      <c r="B324" s="419"/>
      <c r="C324" s="420"/>
      <c r="D324" s="420"/>
      <c r="E324" s="420"/>
    </row>
    <row r="325" spans="1:5" s="11" customFormat="1" ht="11.25">
      <c r="A325" s="418"/>
      <c r="B325" s="419"/>
      <c r="C325" s="420"/>
      <c r="D325" s="420"/>
      <c r="E325" s="420"/>
    </row>
    <row r="326" spans="1:5" s="11" customFormat="1" ht="11.25">
      <c r="A326" s="418"/>
      <c r="B326" s="419"/>
      <c r="C326" s="420"/>
      <c r="D326" s="420"/>
      <c r="E326" s="420"/>
    </row>
    <row r="327" spans="1:5" s="11" customFormat="1" ht="11.25">
      <c r="A327" s="418"/>
      <c r="B327" s="419"/>
      <c r="C327" s="420"/>
      <c r="D327" s="420"/>
      <c r="E327" s="420"/>
    </row>
    <row r="328" spans="1:5" s="11" customFormat="1" ht="11.25">
      <c r="A328" s="418"/>
      <c r="B328" s="419"/>
      <c r="C328" s="420"/>
      <c r="D328" s="420"/>
      <c r="E328" s="420"/>
    </row>
    <row r="329" spans="1:5" s="11" customFormat="1" ht="11.25">
      <c r="A329" s="418"/>
      <c r="B329" s="419"/>
      <c r="C329" s="420"/>
      <c r="D329" s="420"/>
      <c r="E329" s="420"/>
    </row>
    <row r="330" spans="1:5" s="11" customFormat="1" ht="11.25">
      <c r="A330" s="418"/>
      <c r="B330" s="419"/>
      <c r="C330" s="420"/>
      <c r="D330" s="420"/>
      <c r="E330" s="420"/>
    </row>
    <row r="331" spans="1:5" s="11" customFormat="1" ht="11.25">
      <c r="A331" s="418"/>
      <c r="B331" s="419"/>
      <c r="C331" s="420"/>
      <c r="D331" s="420"/>
      <c r="E331" s="420"/>
    </row>
    <row r="332" spans="1:5" s="11" customFormat="1" ht="11.25">
      <c r="A332" s="418"/>
      <c r="B332" s="419"/>
      <c r="C332" s="420"/>
      <c r="D332" s="420"/>
      <c r="E332" s="420"/>
    </row>
    <row r="333" spans="1:5" s="11" customFormat="1" ht="11.25">
      <c r="A333" s="418"/>
      <c r="B333" s="419"/>
      <c r="C333" s="420"/>
      <c r="D333" s="420"/>
      <c r="E333" s="420"/>
    </row>
    <row r="334" spans="1:5" s="11" customFormat="1" ht="11.25">
      <c r="A334" s="418"/>
      <c r="B334" s="419"/>
      <c r="C334" s="420"/>
      <c r="D334" s="420"/>
      <c r="E334" s="420"/>
    </row>
    <row r="335" spans="1:5" s="11" customFormat="1" ht="11.25">
      <c r="A335" s="418"/>
      <c r="B335" s="419"/>
      <c r="C335" s="420"/>
      <c r="D335" s="420"/>
      <c r="E335" s="420"/>
    </row>
    <row r="336" spans="1:5" s="11" customFormat="1" ht="11.25">
      <c r="A336" s="418"/>
      <c r="B336" s="419"/>
      <c r="C336" s="420"/>
      <c r="D336" s="420"/>
      <c r="E336" s="420"/>
    </row>
    <row r="337" spans="1:5" s="11" customFormat="1" ht="11.25">
      <c r="A337" s="418"/>
      <c r="B337" s="419"/>
      <c r="C337" s="420"/>
      <c r="D337" s="420"/>
      <c r="E337" s="420"/>
    </row>
    <row r="338" spans="1:5" s="11" customFormat="1" ht="11.25">
      <c r="A338" s="418"/>
      <c r="B338" s="419"/>
      <c r="C338" s="420"/>
      <c r="D338" s="420"/>
      <c r="E338" s="420"/>
    </row>
    <row r="339" spans="1:5" s="11" customFormat="1" ht="11.25">
      <c r="A339" s="418"/>
      <c r="B339" s="419"/>
      <c r="C339" s="420"/>
      <c r="D339" s="420"/>
      <c r="E339" s="420"/>
    </row>
    <row r="340" spans="1:5" s="11" customFormat="1" ht="11.25">
      <c r="A340" s="418"/>
      <c r="B340" s="419"/>
      <c r="C340" s="420"/>
      <c r="D340" s="420"/>
      <c r="E340" s="420"/>
    </row>
    <row r="341" spans="1:5" s="11" customFormat="1" ht="11.25">
      <c r="A341" s="418"/>
      <c r="B341" s="419"/>
      <c r="C341" s="420"/>
      <c r="D341" s="420"/>
      <c r="E341" s="420"/>
    </row>
    <row r="342" spans="1:5" s="11" customFormat="1" ht="11.25">
      <c r="A342" s="418"/>
      <c r="B342" s="419"/>
      <c r="C342" s="420"/>
      <c r="D342" s="420"/>
      <c r="E342" s="420"/>
    </row>
    <row r="343" spans="1:5" s="11" customFormat="1" ht="11.25">
      <c r="A343" s="418"/>
      <c r="B343" s="419"/>
      <c r="C343" s="420"/>
      <c r="D343" s="420"/>
      <c r="E343" s="420"/>
    </row>
    <row r="344" spans="1:5" s="11" customFormat="1" ht="11.25">
      <c r="A344" s="418"/>
      <c r="B344" s="419"/>
      <c r="C344" s="420"/>
      <c r="D344" s="420"/>
      <c r="E344" s="420"/>
    </row>
    <row r="345" spans="1:5" s="11" customFormat="1" ht="11.25">
      <c r="A345" s="418"/>
      <c r="B345" s="419"/>
      <c r="C345" s="420"/>
      <c r="D345" s="420"/>
      <c r="E345" s="420"/>
    </row>
    <row r="346" spans="1:5" s="11" customFormat="1" ht="11.25">
      <c r="A346" s="418"/>
      <c r="B346" s="419"/>
      <c r="C346" s="420"/>
      <c r="D346" s="420"/>
      <c r="E346" s="420"/>
    </row>
    <row r="347" spans="1:5" s="11" customFormat="1" ht="11.25">
      <c r="A347" s="418"/>
      <c r="B347" s="419"/>
      <c r="C347" s="420"/>
      <c r="D347" s="420"/>
      <c r="E347" s="420"/>
    </row>
    <row r="348" spans="1:5" s="11" customFormat="1" ht="11.25">
      <c r="A348" s="418"/>
      <c r="B348" s="419"/>
      <c r="C348" s="420"/>
      <c r="D348" s="420"/>
      <c r="E348" s="420"/>
    </row>
    <row r="349" spans="1:5" s="11" customFormat="1" ht="11.25">
      <c r="A349" s="418"/>
      <c r="B349" s="419"/>
      <c r="C349" s="420"/>
      <c r="D349" s="420"/>
      <c r="E349" s="420"/>
    </row>
    <row r="350" spans="1:5" s="11" customFormat="1" ht="11.25">
      <c r="A350" s="418"/>
      <c r="B350" s="419"/>
      <c r="C350" s="420"/>
      <c r="D350" s="420"/>
      <c r="E350" s="420"/>
    </row>
    <row r="351" spans="1:5" s="11" customFormat="1" ht="11.25">
      <c r="A351" s="418"/>
      <c r="B351" s="419"/>
      <c r="C351" s="420"/>
      <c r="D351" s="420"/>
      <c r="E351" s="420"/>
    </row>
    <row r="352" spans="1:5" s="11" customFormat="1" ht="11.25">
      <c r="A352" s="418"/>
      <c r="B352" s="419"/>
      <c r="C352" s="420"/>
      <c r="D352" s="420"/>
      <c r="E352" s="420"/>
    </row>
    <row r="353" spans="1:5" s="11" customFormat="1" ht="11.25">
      <c r="A353" s="418"/>
      <c r="B353" s="419"/>
      <c r="C353" s="420"/>
      <c r="D353" s="420"/>
      <c r="E353" s="420"/>
    </row>
    <row r="354" spans="1:5" s="11" customFormat="1" ht="11.25">
      <c r="A354" s="418"/>
      <c r="B354" s="419"/>
      <c r="C354" s="420"/>
      <c r="D354" s="420"/>
      <c r="E354" s="420"/>
    </row>
    <row r="355" spans="1:5" s="11" customFormat="1" ht="11.25">
      <c r="A355" s="418"/>
      <c r="B355" s="419"/>
      <c r="C355" s="420"/>
      <c r="D355" s="420"/>
      <c r="E355" s="420"/>
    </row>
    <row r="356" spans="1:5" s="11" customFormat="1" ht="11.25">
      <c r="A356" s="418"/>
      <c r="B356" s="419"/>
      <c r="C356" s="420"/>
      <c r="D356" s="420"/>
      <c r="E356" s="420"/>
    </row>
    <row r="357" spans="1:5" s="11" customFormat="1" ht="11.25">
      <c r="A357" s="418"/>
      <c r="B357" s="419"/>
      <c r="C357" s="420"/>
      <c r="D357" s="420"/>
      <c r="E357" s="420"/>
    </row>
    <row r="358" spans="1:5" s="11" customFormat="1" ht="11.25">
      <c r="A358" s="418"/>
      <c r="B358" s="419"/>
      <c r="C358" s="420"/>
      <c r="D358" s="420"/>
      <c r="E358" s="420"/>
    </row>
    <row r="359" spans="1:5" s="11" customFormat="1" ht="11.25">
      <c r="A359" s="418"/>
      <c r="B359" s="419"/>
      <c r="C359" s="420"/>
      <c r="D359" s="420"/>
      <c r="E359" s="420"/>
    </row>
    <row r="360" spans="1:5" s="11" customFormat="1" ht="11.25">
      <c r="A360" s="418"/>
      <c r="B360" s="419"/>
      <c r="C360" s="420"/>
      <c r="D360" s="420"/>
      <c r="E360" s="420"/>
    </row>
    <row r="361" spans="1:5" s="11" customFormat="1" ht="11.25">
      <c r="A361" s="418"/>
      <c r="B361" s="419"/>
      <c r="C361" s="420"/>
      <c r="D361" s="420"/>
      <c r="E361" s="420"/>
    </row>
    <row r="362" spans="1:5" s="11" customFormat="1" ht="11.25">
      <c r="A362" s="418"/>
      <c r="B362" s="419"/>
      <c r="C362" s="420"/>
      <c r="D362" s="420"/>
      <c r="E362" s="420"/>
    </row>
    <row r="363" spans="1:5" s="11" customFormat="1" ht="11.25">
      <c r="A363" s="418"/>
      <c r="B363" s="419"/>
      <c r="C363" s="420"/>
      <c r="D363" s="420"/>
      <c r="E363" s="420"/>
    </row>
    <row r="364" spans="1:5" s="11" customFormat="1" ht="11.25">
      <c r="A364" s="418"/>
      <c r="B364" s="419"/>
      <c r="C364" s="420"/>
      <c r="D364" s="420"/>
      <c r="E364" s="420"/>
    </row>
    <row r="365" spans="1:5" s="11" customFormat="1" ht="11.25">
      <c r="A365" s="418"/>
      <c r="B365" s="419"/>
      <c r="C365" s="420"/>
      <c r="D365" s="420"/>
      <c r="E365" s="420"/>
    </row>
    <row r="366" spans="1:5" s="11" customFormat="1" ht="11.25">
      <c r="A366" s="418"/>
      <c r="B366" s="419"/>
      <c r="C366" s="420"/>
      <c r="D366" s="420"/>
      <c r="E366" s="420"/>
    </row>
    <row r="367" spans="1:5" s="11" customFormat="1" ht="11.25">
      <c r="A367" s="418"/>
      <c r="B367" s="419"/>
      <c r="C367" s="420"/>
      <c r="D367" s="420"/>
      <c r="E367" s="420"/>
    </row>
    <row r="368" spans="1:5" s="11" customFormat="1" ht="11.25">
      <c r="A368" s="418"/>
      <c r="B368" s="419"/>
      <c r="C368" s="420"/>
      <c r="D368" s="420"/>
      <c r="E368" s="420"/>
    </row>
    <row r="369" spans="1:5" s="11" customFormat="1" ht="11.25">
      <c r="A369" s="418"/>
      <c r="B369" s="419"/>
      <c r="C369" s="420"/>
      <c r="D369" s="420"/>
      <c r="E369" s="420"/>
    </row>
    <row r="370" spans="1:5" s="11" customFormat="1" ht="11.25">
      <c r="A370" s="418"/>
      <c r="B370" s="419"/>
      <c r="C370" s="420"/>
      <c r="D370" s="420"/>
      <c r="E370" s="420"/>
    </row>
    <row r="371" spans="1:5" s="11" customFormat="1" ht="11.25">
      <c r="A371" s="418"/>
      <c r="B371" s="419"/>
      <c r="C371" s="420"/>
      <c r="D371" s="420"/>
      <c r="E371" s="420"/>
    </row>
    <row r="372" spans="1:5" s="11" customFormat="1" ht="11.25">
      <c r="A372" s="418"/>
      <c r="B372" s="419"/>
      <c r="C372" s="420"/>
      <c r="D372" s="420"/>
      <c r="E372" s="420"/>
    </row>
    <row r="373" spans="1:5" s="11" customFormat="1" ht="11.25">
      <c r="A373" s="418"/>
      <c r="B373" s="419"/>
      <c r="C373" s="420"/>
      <c r="D373" s="420"/>
      <c r="E373" s="420"/>
    </row>
    <row r="374" spans="1:5" s="11" customFormat="1" ht="11.25">
      <c r="A374" s="418"/>
      <c r="B374" s="419"/>
      <c r="C374" s="420"/>
      <c r="D374" s="420"/>
      <c r="E374" s="420"/>
    </row>
    <row r="375" spans="1:5" s="11" customFormat="1" ht="11.25">
      <c r="A375" s="418"/>
      <c r="B375" s="419"/>
      <c r="C375" s="420"/>
      <c r="D375" s="420"/>
      <c r="E375" s="420"/>
    </row>
    <row r="376" spans="1:5" s="11" customFormat="1" ht="11.25">
      <c r="A376" s="418"/>
      <c r="B376" s="419"/>
      <c r="C376" s="420"/>
      <c r="D376" s="420"/>
      <c r="E376" s="420"/>
    </row>
    <row r="377" spans="1:5" s="11" customFormat="1" ht="11.25">
      <c r="A377" s="418"/>
      <c r="B377" s="419"/>
      <c r="C377" s="420"/>
      <c r="D377" s="420"/>
      <c r="E377" s="420"/>
    </row>
    <row r="378" spans="1:5" s="11" customFormat="1" ht="11.25">
      <c r="A378" s="418"/>
      <c r="B378" s="419"/>
      <c r="C378" s="420"/>
      <c r="D378" s="420"/>
      <c r="E378" s="420"/>
    </row>
    <row r="379" spans="1:5" s="11" customFormat="1" ht="11.25">
      <c r="A379" s="418"/>
      <c r="B379" s="419"/>
      <c r="C379" s="420"/>
      <c r="D379" s="420"/>
      <c r="E379" s="420"/>
    </row>
    <row r="380" spans="1:5" s="11" customFormat="1" ht="11.25">
      <c r="A380" s="418"/>
      <c r="B380" s="419"/>
      <c r="C380" s="420"/>
      <c r="D380" s="420"/>
      <c r="E380" s="420"/>
    </row>
    <row r="381" spans="1:5" s="11" customFormat="1" ht="11.25">
      <c r="A381" s="418"/>
      <c r="B381" s="419"/>
      <c r="C381" s="420"/>
      <c r="D381" s="420"/>
      <c r="E381" s="420"/>
    </row>
    <row r="382" spans="1:5" s="11" customFormat="1" ht="11.25">
      <c r="A382" s="418"/>
      <c r="B382" s="419"/>
      <c r="C382" s="420"/>
      <c r="D382" s="420"/>
      <c r="E382" s="420"/>
    </row>
    <row r="383" spans="1:5" s="11" customFormat="1" ht="11.25">
      <c r="A383" s="418"/>
      <c r="B383" s="419"/>
      <c r="C383" s="420"/>
      <c r="D383" s="420"/>
      <c r="E383" s="420"/>
    </row>
    <row r="384" spans="1:5" s="11" customFormat="1" ht="11.25">
      <c r="A384" s="418"/>
      <c r="B384" s="419"/>
      <c r="C384" s="420"/>
      <c r="D384" s="420"/>
      <c r="E384" s="420"/>
    </row>
    <row r="385" spans="1:5" s="11" customFormat="1" ht="11.25">
      <c r="A385" s="418"/>
      <c r="B385" s="419"/>
      <c r="C385" s="420"/>
      <c r="D385" s="420"/>
      <c r="E385" s="420"/>
    </row>
    <row r="386" spans="1:5" s="11" customFormat="1" ht="11.25">
      <c r="A386" s="418"/>
      <c r="B386" s="419"/>
      <c r="C386" s="420"/>
      <c r="D386" s="420"/>
      <c r="E386" s="420"/>
    </row>
    <row r="387" spans="1:5" s="11" customFormat="1" ht="11.25">
      <c r="A387" s="418"/>
      <c r="B387" s="419"/>
      <c r="C387" s="420"/>
      <c r="D387" s="420"/>
      <c r="E387" s="420"/>
    </row>
    <row r="388" spans="1:5" s="11" customFormat="1" ht="11.25">
      <c r="A388" s="418"/>
      <c r="B388" s="419"/>
      <c r="C388" s="420"/>
      <c r="D388" s="420"/>
      <c r="E388" s="420"/>
    </row>
    <row r="389" spans="1:5" s="11" customFormat="1" ht="11.25">
      <c r="A389" s="418"/>
      <c r="B389" s="419"/>
      <c r="C389" s="420"/>
      <c r="D389" s="420"/>
      <c r="E389" s="420"/>
    </row>
    <row r="390" spans="1:5" s="11" customFormat="1" ht="11.25">
      <c r="A390" s="418"/>
      <c r="B390" s="419"/>
      <c r="C390" s="420"/>
      <c r="D390" s="420"/>
      <c r="E390" s="420"/>
    </row>
    <row r="391" spans="1:5" s="11" customFormat="1" ht="11.25">
      <c r="A391" s="418"/>
      <c r="B391" s="419"/>
      <c r="C391" s="420"/>
      <c r="D391" s="420"/>
      <c r="E391" s="420"/>
    </row>
    <row r="392" spans="1:5" s="11" customFormat="1" ht="11.25">
      <c r="A392" s="418"/>
      <c r="B392" s="419"/>
      <c r="C392" s="420"/>
      <c r="D392" s="420"/>
      <c r="E392" s="420"/>
    </row>
    <row r="393" spans="1:5" s="11" customFormat="1" ht="11.25">
      <c r="A393" s="418"/>
      <c r="B393" s="419"/>
      <c r="C393" s="420"/>
      <c r="D393" s="420"/>
      <c r="E393" s="420"/>
    </row>
    <row r="394" spans="1:5" s="11" customFormat="1" ht="11.25">
      <c r="A394" s="418"/>
      <c r="B394" s="419"/>
      <c r="C394" s="420"/>
      <c r="D394" s="420"/>
      <c r="E394" s="420"/>
    </row>
    <row r="395" spans="1:5" s="11" customFormat="1" ht="11.25">
      <c r="A395" s="418"/>
      <c r="B395" s="419"/>
      <c r="C395" s="420"/>
      <c r="D395" s="420"/>
      <c r="E395" s="420"/>
    </row>
    <row r="396" spans="1:5" s="11" customFormat="1" ht="11.25">
      <c r="A396" s="418"/>
      <c r="B396" s="419"/>
      <c r="C396" s="420"/>
      <c r="D396" s="420"/>
      <c r="E396" s="420"/>
    </row>
    <row r="397" spans="1:5" s="11" customFormat="1" ht="11.25">
      <c r="A397" s="418"/>
      <c r="B397" s="419"/>
      <c r="C397" s="420"/>
      <c r="D397" s="420"/>
      <c r="E397" s="420"/>
    </row>
    <row r="398" spans="1:5" s="11" customFormat="1" ht="11.25">
      <c r="A398" s="418"/>
      <c r="B398" s="419"/>
      <c r="C398" s="420"/>
      <c r="D398" s="420"/>
      <c r="E398" s="420"/>
    </row>
    <row r="399" spans="1:5" s="11" customFormat="1" ht="11.25">
      <c r="A399" s="418"/>
      <c r="B399" s="419"/>
      <c r="C399" s="420"/>
      <c r="D399" s="420"/>
      <c r="E399" s="420"/>
    </row>
    <row r="400" spans="1:5" s="11" customFormat="1" ht="11.25">
      <c r="A400" s="418"/>
      <c r="B400" s="419"/>
      <c r="C400" s="420"/>
      <c r="D400" s="420"/>
      <c r="E400" s="420"/>
    </row>
    <row r="401" spans="1:5" s="11" customFormat="1" ht="11.25">
      <c r="A401" s="418"/>
      <c r="B401" s="419"/>
      <c r="C401" s="420"/>
      <c r="D401" s="420"/>
      <c r="E401" s="420"/>
    </row>
    <row r="402" spans="1:5" s="11" customFormat="1" ht="11.25">
      <c r="A402" s="418"/>
      <c r="B402" s="419"/>
      <c r="C402" s="420"/>
      <c r="D402" s="420"/>
      <c r="E402" s="420"/>
    </row>
    <row r="403" spans="1:5" s="11" customFormat="1" ht="11.25">
      <c r="A403" s="418"/>
      <c r="B403" s="419"/>
      <c r="C403" s="420"/>
      <c r="D403" s="420"/>
      <c r="E403" s="420"/>
    </row>
    <row r="404" spans="1:5" s="11" customFormat="1" ht="11.25">
      <c r="A404" s="418"/>
      <c r="B404" s="419"/>
      <c r="C404" s="420"/>
      <c r="D404" s="420"/>
      <c r="E404" s="420"/>
    </row>
    <row r="405" spans="1:5" s="11" customFormat="1" ht="11.25">
      <c r="A405" s="418"/>
      <c r="B405" s="419"/>
      <c r="C405" s="420"/>
      <c r="D405" s="420"/>
      <c r="E405" s="420"/>
    </row>
    <row r="406" spans="1:5" s="11" customFormat="1" ht="11.25">
      <c r="A406" s="418"/>
      <c r="B406" s="419"/>
      <c r="C406" s="420"/>
      <c r="D406" s="420"/>
      <c r="E406" s="420"/>
    </row>
    <row r="407" spans="1:5" s="11" customFormat="1" ht="11.25">
      <c r="A407" s="418"/>
      <c r="B407" s="419"/>
      <c r="C407" s="420"/>
      <c r="D407" s="420"/>
      <c r="E407" s="420"/>
    </row>
    <row r="408" spans="1:5" s="11" customFormat="1" ht="11.25">
      <c r="A408" s="418"/>
      <c r="B408" s="419"/>
      <c r="C408" s="420"/>
      <c r="D408" s="420"/>
      <c r="E408" s="420"/>
    </row>
    <row r="409" spans="1:5" s="11" customFormat="1" ht="11.25">
      <c r="A409" s="418"/>
      <c r="B409" s="419"/>
      <c r="C409" s="420"/>
      <c r="D409" s="420"/>
      <c r="E409" s="420"/>
    </row>
    <row r="410" spans="1:5" s="11" customFormat="1" ht="11.25">
      <c r="A410" s="418"/>
      <c r="B410" s="419"/>
      <c r="C410" s="420"/>
      <c r="D410" s="420"/>
      <c r="E410" s="420"/>
    </row>
    <row r="411" spans="1:5" s="11" customFormat="1" ht="11.25">
      <c r="A411" s="418"/>
      <c r="B411" s="419"/>
      <c r="C411" s="420"/>
      <c r="D411" s="420"/>
      <c r="E411" s="420"/>
    </row>
    <row r="412" spans="1:5" s="11" customFormat="1" ht="11.25">
      <c r="A412" s="418"/>
      <c r="B412" s="419"/>
      <c r="C412" s="420"/>
      <c r="D412" s="420"/>
      <c r="E412" s="420"/>
    </row>
    <row r="413" spans="1:5" s="11" customFormat="1" ht="11.25">
      <c r="A413" s="418"/>
      <c r="B413" s="419"/>
      <c r="C413" s="420"/>
      <c r="D413" s="420"/>
      <c r="E413" s="420"/>
    </row>
    <row r="414" spans="1:5" s="11" customFormat="1" ht="11.25">
      <c r="A414" s="418"/>
      <c r="B414" s="419"/>
      <c r="C414" s="420"/>
      <c r="D414" s="420"/>
      <c r="E414" s="420"/>
    </row>
    <row r="415" spans="1:5" s="11" customFormat="1" ht="11.25">
      <c r="A415" s="418"/>
      <c r="B415" s="419"/>
      <c r="C415" s="420"/>
      <c r="D415" s="420"/>
      <c r="E415" s="420"/>
    </row>
    <row r="416" spans="1:5" s="11" customFormat="1" ht="11.25">
      <c r="A416" s="418"/>
      <c r="B416" s="419"/>
      <c r="C416" s="420"/>
      <c r="D416" s="420"/>
      <c r="E416" s="420"/>
    </row>
    <row r="417" spans="1:5" s="11" customFormat="1" ht="11.25">
      <c r="A417" s="418"/>
      <c r="B417" s="419"/>
      <c r="C417" s="420"/>
      <c r="D417" s="420"/>
      <c r="E417" s="420"/>
    </row>
    <row r="418" spans="1:5" s="11" customFormat="1" ht="11.25">
      <c r="A418" s="418"/>
      <c r="B418" s="419"/>
      <c r="C418" s="420"/>
      <c r="D418" s="420"/>
      <c r="E418" s="420"/>
    </row>
    <row r="419" spans="1:5" s="11" customFormat="1" ht="11.25">
      <c r="A419" s="418"/>
      <c r="B419" s="419"/>
      <c r="C419" s="420"/>
      <c r="D419" s="420"/>
      <c r="E419" s="420"/>
    </row>
    <row r="420" spans="1:5" s="11" customFormat="1" ht="11.25">
      <c r="A420" s="418"/>
      <c r="B420" s="419"/>
      <c r="C420" s="420"/>
      <c r="D420" s="420"/>
      <c r="E420" s="420"/>
    </row>
    <row r="421" spans="1:5" s="11" customFormat="1" ht="11.25">
      <c r="A421" s="418"/>
      <c r="B421" s="419"/>
      <c r="C421" s="420"/>
      <c r="D421" s="420"/>
      <c r="E421" s="420"/>
    </row>
    <row r="422" spans="1:5" s="11" customFormat="1" ht="11.25">
      <c r="A422" s="418"/>
      <c r="B422" s="419"/>
      <c r="C422" s="420"/>
      <c r="D422" s="420"/>
      <c r="E422" s="420"/>
    </row>
    <row r="423" spans="1:5" s="11" customFormat="1" ht="11.25">
      <c r="A423" s="418"/>
      <c r="B423" s="419"/>
      <c r="C423" s="420"/>
      <c r="D423" s="420"/>
      <c r="E423" s="420"/>
    </row>
    <row r="424" spans="1:5" s="11" customFormat="1" ht="11.25">
      <c r="A424" s="418"/>
      <c r="B424" s="419"/>
      <c r="C424" s="420"/>
      <c r="D424" s="420"/>
      <c r="E424" s="420"/>
    </row>
    <row r="425" spans="1:5" s="11" customFormat="1" ht="11.25">
      <c r="A425" s="418"/>
      <c r="B425" s="419"/>
      <c r="C425" s="420"/>
      <c r="D425" s="420"/>
      <c r="E425" s="420"/>
    </row>
    <row r="426" spans="1:5" s="11" customFormat="1" ht="11.25">
      <c r="A426" s="418"/>
      <c r="B426" s="419"/>
      <c r="C426" s="420"/>
      <c r="D426" s="420"/>
      <c r="E426" s="420"/>
    </row>
    <row r="427" spans="1:5" s="11" customFormat="1" ht="11.25">
      <c r="A427" s="418"/>
      <c r="B427" s="419"/>
      <c r="C427" s="420"/>
      <c r="D427" s="420"/>
      <c r="E427" s="420"/>
    </row>
    <row r="428" spans="1:5" s="11" customFormat="1" ht="11.25">
      <c r="A428" s="418"/>
      <c r="B428" s="419"/>
      <c r="C428" s="420"/>
      <c r="D428" s="420"/>
      <c r="E428" s="420"/>
    </row>
    <row r="429" spans="1:5" s="11" customFormat="1" ht="11.25">
      <c r="A429" s="418"/>
      <c r="B429" s="419"/>
      <c r="C429" s="420"/>
      <c r="D429" s="420"/>
      <c r="E429" s="420"/>
    </row>
    <row r="430" spans="1:5" s="11" customFormat="1" ht="11.25">
      <c r="A430" s="418"/>
      <c r="B430" s="419"/>
      <c r="C430" s="420"/>
      <c r="D430" s="420"/>
      <c r="E430" s="420"/>
    </row>
    <row r="431" spans="1:5" s="11" customFormat="1" ht="11.25">
      <c r="A431" s="418"/>
      <c r="B431" s="419"/>
      <c r="C431" s="420"/>
      <c r="D431" s="420"/>
      <c r="E431" s="420"/>
    </row>
    <row r="432" spans="1:5" s="11" customFormat="1" ht="11.25">
      <c r="A432" s="418"/>
      <c r="B432" s="419"/>
      <c r="C432" s="420"/>
      <c r="D432" s="420"/>
      <c r="E432" s="420"/>
    </row>
    <row r="433" spans="1:5" s="11" customFormat="1" ht="11.25">
      <c r="A433" s="418"/>
      <c r="B433" s="419"/>
      <c r="C433" s="420"/>
      <c r="D433" s="420"/>
      <c r="E433" s="420"/>
    </row>
    <row r="434" spans="1:5" s="11" customFormat="1" ht="11.25">
      <c r="A434" s="418"/>
      <c r="B434" s="419"/>
      <c r="C434" s="420"/>
      <c r="D434" s="420"/>
      <c r="E434" s="420"/>
    </row>
    <row r="435" spans="1:5" s="11" customFormat="1" ht="11.25">
      <c r="A435" s="418"/>
      <c r="B435" s="419"/>
      <c r="C435" s="420"/>
      <c r="D435" s="420"/>
      <c r="E435" s="420"/>
    </row>
    <row r="436" spans="1:5" s="11" customFormat="1" ht="11.25">
      <c r="A436" s="418"/>
      <c r="B436" s="419"/>
      <c r="C436" s="420"/>
      <c r="D436" s="420"/>
      <c r="E436" s="420"/>
    </row>
    <row r="437" spans="1:5" s="11" customFormat="1" ht="11.25">
      <c r="A437" s="418"/>
      <c r="B437" s="419"/>
      <c r="C437" s="420"/>
      <c r="D437" s="420"/>
      <c r="E437" s="420"/>
    </row>
    <row r="438" spans="1:5" s="11" customFormat="1" ht="11.25">
      <c r="A438" s="418"/>
      <c r="B438" s="419"/>
      <c r="C438" s="420"/>
      <c r="D438" s="420"/>
      <c r="E438" s="420"/>
    </row>
    <row r="439" spans="1:5" s="11" customFormat="1" ht="11.25">
      <c r="A439" s="418"/>
      <c r="B439" s="419"/>
      <c r="C439" s="420"/>
      <c r="D439" s="420"/>
      <c r="E439" s="420"/>
    </row>
    <row r="440" spans="1:5" s="11" customFormat="1" ht="11.25">
      <c r="A440" s="418"/>
      <c r="B440" s="419"/>
      <c r="C440" s="420"/>
      <c r="D440" s="420"/>
      <c r="E440" s="420"/>
    </row>
    <row r="441" spans="1:5" s="11" customFormat="1" ht="11.25">
      <c r="A441" s="418"/>
      <c r="B441" s="419"/>
      <c r="C441" s="420"/>
      <c r="D441" s="420"/>
      <c r="E441" s="420"/>
    </row>
    <row r="442" spans="1:5" s="11" customFormat="1" ht="11.25">
      <c r="A442" s="418"/>
      <c r="B442" s="419"/>
      <c r="C442" s="420"/>
      <c r="D442" s="420"/>
      <c r="E442" s="420"/>
    </row>
    <row r="443" spans="1:5" s="11" customFormat="1" ht="11.25">
      <c r="A443" s="418"/>
      <c r="B443" s="419"/>
      <c r="C443" s="420"/>
      <c r="D443" s="420"/>
      <c r="E443" s="420"/>
    </row>
    <row r="444" spans="1:5" s="11" customFormat="1" ht="11.25">
      <c r="A444" s="418"/>
      <c r="B444" s="419"/>
      <c r="C444" s="420"/>
      <c r="D444" s="420"/>
      <c r="E444" s="420"/>
    </row>
    <row r="445" spans="1:5" s="11" customFormat="1" ht="11.25">
      <c r="A445" s="418"/>
      <c r="B445" s="419"/>
      <c r="C445" s="420"/>
      <c r="D445" s="420"/>
      <c r="E445" s="420"/>
    </row>
    <row r="446" spans="1:5" s="11" customFormat="1" ht="11.25">
      <c r="A446" s="418"/>
      <c r="B446" s="419"/>
      <c r="C446" s="420"/>
      <c r="D446" s="420"/>
      <c r="E446" s="420"/>
    </row>
    <row r="447" spans="1:5" s="11" customFormat="1" ht="11.25">
      <c r="A447" s="418"/>
      <c r="B447" s="419"/>
      <c r="C447" s="420"/>
      <c r="D447" s="420"/>
      <c r="E447" s="420"/>
    </row>
    <row r="448" spans="1:5" s="11" customFormat="1" ht="11.25">
      <c r="A448" s="418"/>
      <c r="B448" s="419"/>
      <c r="C448" s="420"/>
      <c r="D448" s="420"/>
      <c r="E448" s="420"/>
    </row>
    <row r="449" spans="1:5" s="11" customFormat="1" ht="11.25">
      <c r="A449" s="418"/>
      <c r="B449" s="419"/>
      <c r="C449" s="420"/>
      <c r="D449" s="420"/>
      <c r="E449" s="420"/>
    </row>
    <row r="450" spans="1:5" s="11" customFormat="1" ht="11.25">
      <c r="A450" s="418"/>
      <c r="B450" s="419"/>
      <c r="C450" s="420"/>
      <c r="D450" s="420"/>
      <c r="E450" s="420"/>
    </row>
    <row r="451" spans="1:5" s="11" customFormat="1" ht="11.25">
      <c r="A451" s="418"/>
      <c r="B451" s="419"/>
      <c r="C451" s="420"/>
      <c r="D451" s="420"/>
      <c r="E451" s="420"/>
    </row>
    <row r="452" spans="1:5" s="11" customFormat="1" ht="11.25">
      <c r="A452" s="418"/>
      <c r="B452" s="419"/>
      <c r="C452" s="420"/>
      <c r="D452" s="420"/>
      <c r="E452" s="420"/>
    </row>
    <row r="453" spans="1:5" s="11" customFormat="1" ht="11.25">
      <c r="A453" s="418"/>
      <c r="B453" s="419"/>
      <c r="C453" s="420"/>
      <c r="D453" s="420"/>
      <c r="E453" s="420"/>
    </row>
    <row r="454" spans="1:5" s="11" customFormat="1" ht="11.25">
      <c r="A454" s="418"/>
      <c r="B454" s="419"/>
      <c r="C454" s="420"/>
      <c r="D454" s="420"/>
      <c r="E454" s="420"/>
    </row>
    <row r="455" spans="1:5" s="11" customFormat="1" ht="11.25">
      <c r="A455" s="418"/>
      <c r="B455" s="419"/>
      <c r="C455" s="420"/>
      <c r="D455" s="420"/>
      <c r="E455" s="420"/>
    </row>
    <row r="456" spans="1:5" s="11" customFormat="1" ht="11.25">
      <c r="A456" s="418"/>
      <c r="B456" s="419"/>
      <c r="C456" s="420"/>
      <c r="D456" s="420"/>
      <c r="E456" s="420"/>
    </row>
    <row r="457" spans="1:5" s="11" customFormat="1" ht="11.25">
      <c r="A457" s="418"/>
      <c r="B457" s="419"/>
      <c r="C457" s="420"/>
      <c r="D457" s="420"/>
      <c r="E457" s="420"/>
    </row>
    <row r="458" spans="1:5" s="11" customFormat="1" ht="11.25">
      <c r="A458" s="418"/>
      <c r="B458" s="419"/>
      <c r="C458" s="420"/>
      <c r="D458" s="420"/>
      <c r="E458" s="420"/>
    </row>
    <row r="459" spans="1:5" s="11" customFormat="1" ht="11.25">
      <c r="A459" s="418"/>
      <c r="B459" s="419"/>
      <c r="C459" s="420"/>
      <c r="D459" s="420"/>
      <c r="E459" s="420"/>
    </row>
    <row r="460" spans="1:5" s="11" customFormat="1" ht="11.25">
      <c r="A460" s="418"/>
      <c r="B460" s="419"/>
      <c r="C460" s="420"/>
      <c r="D460" s="420"/>
      <c r="E460" s="420"/>
    </row>
    <row r="461" spans="1:5" s="11" customFormat="1" ht="11.25">
      <c r="A461" s="418"/>
      <c r="B461" s="419"/>
      <c r="C461" s="420"/>
      <c r="D461" s="420"/>
      <c r="E461" s="420"/>
    </row>
    <row r="462" spans="1:5" s="11" customFormat="1" ht="11.25">
      <c r="A462" s="418"/>
      <c r="B462" s="419"/>
      <c r="C462" s="420"/>
      <c r="D462" s="420"/>
      <c r="E462" s="420"/>
    </row>
    <row r="463" spans="1:5" s="11" customFormat="1" ht="11.25">
      <c r="A463" s="418"/>
      <c r="B463" s="419"/>
      <c r="C463" s="420"/>
      <c r="D463" s="420"/>
      <c r="E463" s="420"/>
    </row>
    <row r="464" spans="1:5" s="11" customFormat="1" ht="11.25">
      <c r="A464" s="418"/>
      <c r="B464" s="419"/>
      <c r="C464" s="420"/>
      <c r="D464" s="420"/>
      <c r="E464" s="420"/>
    </row>
    <row r="465" spans="1:5" s="11" customFormat="1" ht="11.25">
      <c r="A465" s="418"/>
      <c r="B465" s="419"/>
      <c r="C465" s="420"/>
      <c r="D465" s="420"/>
      <c r="E465" s="420"/>
    </row>
    <row r="466" spans="1:5" s="11" customFormat="1" ht="11.25">
      <c r="A466" s="418"/>
      <c r="B466" s="419"/>
      <c r="C466" s="420"/>
      <c r="D466" s="420"/>
      <c r="E466" s="420"/>
    </row>
    <row r="467" spans="1:5" s="11" customFormat="1" ht="11.25">
      <c r="A467" s="418"/>
      <c r="B467" s="419"/>
      <c r="C467" s="420"/>
      <c r="D467" s="420"/>
      <c r="E467" s="420"/>
    </row>
    <row r="468" spans="1:5" s="11" customFormat="1" ht="11.25">
      <c r="A468" s="418"/>
      <c r="B468" s="419"/>
      <c r="C468" s="420"/>
      <c r="D468" s="420"/>
      <c r="E468" s="420"/>
    </row>
    <row r="469" spans="1:5" s="11" customFormat="1" ht="11.25">
      <c r="A469" s="418"/>
      <c r="B469" s="419"/>
      <c r="C469" s="420"/>
      <c r="D469" s="420"/>
      <c r="E469" s="420"/>
    </row>
    <row r="470" spans="1:5" s="11" customFormat="1" ht="11.25">
      <c r="A470" s="418"/>
      <c r="B470" s="419"/>
      <c r="C470" s="420"/>
      <c r="D470" s="420"/>
      <c r="E470" s="420"/>
    </row>
    <row r="471" spans="1:5" s="11" customFormat="1" ht="11.25">
      <c r="A471" s="418"/>
      <c r="B471" s="419"/>
      <c r="C471" s="420"/>
      <c r="D471" s="420"/>
      <c r="E471" s="420"/>
    </row>
    <row r="472" spans="1:5" s="11" customFormat="1" ht="11.25">
      <c r="A472" s="418"/>
      <c r="B472" s="419"/>
      <c r="C472" s="420"/>
      <c r="D472" s="420"/>
      <c r="E472" s="420"/>
    </row>
    <row r="473" spans="1:5" s="11" customFormat="1" ht="11.25">
      <c r="A473" s="418"/>
      <c r="B473" s="419"/>
      <c r="C473" s="420"/>
      <c r="D473" s="420"/>
      <c r="E473" s="420"/>
    </row>
    <row r="474" spans="1:5" s="11" customFormat="1" ht="11.25">
      <c r="A474" s="418"/>
      <c r="B474" s="419"/>
      <c r="C474" s="420"/>
      <c r="D474" s="420"/>
      <c r="E474" s="420"/>
    </row>
    <row r="475" spans="1:5" s="11" customFormat="1" ht="11.25">
      <c r="A475" s="418"/>
      <c r="B475" s="419"/>
      <c r="C475" s="420"/>
      <c r="D475" s="420"/>
      <c r="E475" s="420"/>
    </row>
    <row r="476" spans="1:5" s="11" customFormat="1" ht="11.25">
      <c r="A476" s="418"/>
      <c r="B476" s="419"/>
      <c r="C476" s="420"/>
      <c r="D476" s="420"/>
      <c r="E476" s="420"/>
    </row>
    <row r="477" spans="1:5" s="11" customFormat="1" ht="11.25">
      <c r="A477" s="418"/>
      <c r="B477" s="419"/>
      <c r="C477" s="420"/>
      <c r="D477" s="420"/>
      <c r="E477" s="420"/>
    </row>
    <row r="478" spans="1:5" s="11" customFormat="1" ht="11.25">
      <c r="A478" s="418"/>
      <c r="B478" s="419"/>
      <c r="C478" s="420"/>
      <c r="D478" s="420"/>
      <c r="E478" s="420"/>
    </row>
    <row r="479" spans="1:5" s="11" customFormat="1" ht="11.25">
      <c r="A479" s="418"/>
      <c r="B479" s="419"/>
      <c r="C479" s="420"/>
      <c r="D479" s="420"/>
      <c r="E479" s="420"/>
    </row>
    <row r="480" spans="1:5" s="11" customFormat="1" ht="11.25">
      <c r="A480" s="418"/>
      <c r="B480" s="419"/>
      <c r="C480" s="420"/>
      <c r="D480" s="420"/>
      <c r="E480" s="420"/>
    </row>
    <row r="481" spans="1:5" s="11" customFormat="1" ht="11.25">
      <c r="A481" s="418"/>
      <c r="B481" s="419"/>
      <c r="C481" s="420"/>
      <c r="D481" s="420"/>
      <c r="E481" s="420"/>
    </row>
    <row r="482" spans="1:5" s="11" customFormat="1" ht="11.25">
      <c r="A482" s="418"/>
      <c r="B482" s="419"/>
      <c r="C482" s="420"/>
      <c r="D482" s="420"/>
      <c r="E482" s="420"/>
    </row>
    <row r="483" spans="1:5" s="11" customFormat="1" ht="11.25">
      <c r="A483" s="418"/>
      <c r="B483" s="419"/>
      <c r="C483" s="420"/>
      <c r="D483" s="420"/>
      <c r="E483" s="420"/>
    </row>
    <row r="484" spans="1:5" s="11" customFormat="1" ht="11.25">
      <c r="A484" s="418"/>
      <c r="B484" s="419"/>
      <c r="C484" s="420"/>
      <c r="D484" s="420"/>
      <c r="E484" s="420"/>
    </row>
    <row r="485" spans="1:5" s="11" customFormat="1" ht="11.25">
      <c r="A485" s="418"/>
      <c r="B485" s="419"/>
      <c r="C485" s="420"/>
      <c r="D485" s="420"/>
      <c r="E485" s="420"/>
    </row>
    <row r="486" spans="1:5" s="11" customFormat="1" ht="11.25">
      <c r="A486" s="418"/>
      <c r="B486" s="419"/>
      <c r="C486" s="420"/>
      <c r="D486" s="420"/>
      <c r="E486" s="420"/>
    </row>
    <row r="487" spans="1:5" s="11" customFormat="1" ht="11.25">
      <c r="A487" s="418"/>
      <c r="B487" s="419"/>
      <c r="C487" s="420"/>
      <c r="D487" s="420"/>
      <c r="E487" s="420"/>
    </row>
    <row r="488" spans="1:5" s="11" customFormat="1" ht="11.25">
      <c r="A488" s="418"/>
      <c r="B488" s="419"/>
      <c r="C488" s="420"/>
      <c r="D488" s="420"/>
      <c r="E488" s="420"/>
    </row>
    <row r="489" spans="1:5" s="11" customFormat="1" ht="11.25">
      <c r="A489" s="418"/>
      <c r="B489" s="419"/>
      <c r="C489" s="420"/>
      <c r="D489" s="420"/>
      <c r="E489" s="420"/>
    </row>
    <row r="490" spans="1:5" s="11" customFormat="1" ht="11.25">
      <c r="A490" s="418"/>
      <c r="B490" s="419"/>
      <c r="C490" s="420"/>
      <c r="D490" s="420"/>
      <c r="E490" s="420"/>
    </row>
    <row r="491" spans="1:5" s="11" customFormat="1" ht="11.25">
      <c r="A491" s="418"/>
      <c r="B491" s="419"/>
      <c r="C491" s="420"/>
      <c r="D491" s="420"/>
      <c r="E491" s="420"/>
    </row>
    <row r="492" spans="1:5" s="11" customFormat="1" ht="11.25">
      <c r="A492" s="418"/>
      <c r="B492" s="419"/>
      <c r="C492" s="420"/>
      <c r="D492" s="420"/>
      <c r="E492" s="420"/>
    </row>
    <row r="493" spans="1:5" s="11" customFormat="1" ht="11.25">
      <c r="A493" s="418"/>
      <c r="B493" s="419"/>
      <c r="C493" s="420"/>
      <c r="D493" s="420"/>
      <c r="E493" s="420"/>
    </row>
    <row r="494" spans="1:5" s="11" customFormat="1" ht="11.25">
      <c r="A494" s="418"/>
      <c r="B494" s="419"/>
      <c r="C494" s="420"/>
      <c r="D494" s="420"/>
      <c r="E494" s="420"/>
    </row>
    <row r="495" spans="1:5" s="11" customFormat="1" ht="11.25">
      <c r="A495" s="418"/>
      <c r="B495" s="419"/>
      <c r="C495" s="420"/>
      <c r="D495" s="420"/>
      <c r="E495" s="420"/>
    </row>
    <row r="496" spans="1:5" s="11" customFormat="1" ht="11.25">
      <c r="A496" s="418"/>
      <c r="B496" s="419"/>
      <c r="C496" s="420"/>
      <c r="D496" s="420"/>
      <c r="E496" s="420"/>
    </row>
    <row r="497" spans="1:5" s="11" customFormat="1" ht="11.25">
      <c r="A497" s="418"/>
      <c r="B497" s="419"/>
      <c r="C497" s="420"/>
      <c r="D497" s="420"/>
      <c r="E497" s="420"/>
    </row>
    <row r="498" spans="1:5" s="11" customFormat="1" ht="11.25">
      <c r="A498" s="418"/>
      <c r="B498" s="419"/>
      <c r="C498" s="420"/>
      <c r="D498" s="420"/>
      <c r="E498" s="420"/>
    </row>
    <row r="499" spans="1:5" s="11" customFormat="1" ht="11.25">
      <c r="A499" s="418"/>
      <c r="B499" s="419"/>
      <c r="C499" s="420"/>
      <c r="D499" s="420"/>
      <c r="E499" s="420"/>
    </row>
    <row r="500" spans="1:5" s="11" customFormat="1" ht="11.25">
      <c r="A500" s="418"/>
      <c r="B500" s="419"/>
      <c r="C500" s="420"/>
      <c r="D500" s="420"/>
      <c r="E500" s="420"/>
    </row>
    <row r="501" spans="1:5" s="11" customFormat="1" ht="11.25">
      <c r="A501" s="418"/>
      <c r="B501" s="419"/>
      <c r="C501" s="420"/>
      <c r="D501" s="420"/>
      <c r="E501" s="420"/>
    </row>
    <row r="502" spans="1:5" s="11" customFormat="1" ht="11.25">
      <c r="A502" s="418"/>
      <c r="B502" s="419"/>
      <c r="C502" s="420"/>
      <c r="D502" s="420"/>
      <c r="E502" s="420"/>
    </row>
    <row r="503" spans="1:5" s="11" customFormat="1" ht="11.25">
      <c r="A503" s="418"/>
      <c r="B503" s="419"/>
      <c r="C503" s="420"/>
      <c r="D503" s="420"/>
      <c r="E503" s="420"/>
    </row>
    <row r="504" spans="1:5" s="11" customFormat="1" ht="11.25">
      <c r="A504" s="418"/>
      <c r="B504" s="419"/>
      <c r="C504" s="420"/>
      <c r="D504" s="420"/>
      <c r="E504" s="420"/>
    </row>
    <row r="505" spans="1:5" s="11" customFormat="1" ht="11.25">
      <c r="A505" s="418"/>
      <c r="B505" s="419"/>
      <c r="C505" s="420"/>
      <c r="D505" s="420"/>
      <c r="E505" s="420"/>
    </row>
    <row r="506" spans="1:5" s="11" customFormat="1" ht="11.25">
      <c r="A506" s="418"/>
      <c r="B506" s="419"/>
      <c r="C506" s="420"/>
      <c r="D506" s="420"/>
      <c r="E506" s="420"/>
    </row>
    <row r="507" spans="1:5" s="11" customFormat="1" ht="11.25">
      <c r="A507" s="418"/>
      <c r="B507" s="419"/>
      <c r="C507" s="420"/>
      <c r="D507" s="420"/>
      <c r="E507" s="420"/>
    </row>
    <row r="508" spans="1:5" s="11" customFormat="1" ht="11.25">
      <c r="A508" s="418"/>
      <c r="B508" s="419"/>
      <c r="C508" s="420"/>
      <c r="D508" s="420"/>
      <c r="E508" s="420"/>
    </row>
    <row r="509" spans="1:5" s="11" customFormat="1" ht="11.25">
      <c r="A509" s="418"/>
      <c r="B509" s="419"/>
      <c r="C509" s="420"/>
      <c r="D509" s="420"/>
      <c r="E509" s="420"/>
    </row>
    <row r="510" spans="1:5" s="11" customFormat="1" ht="11.25">
      <c r="A510" s="418"/>
      <c r="B510" s="419"/>
      <c r="C510" s="420"/>
      <c r="D510" s="420"/>
      <c r="E510" s="420"/>
    </row>
    <row r="511" spans="1:5" s="11" customFormat="1" ht="11.25">
      <c r="A511" s="418"/>
      <c r="B511" s="419"/>
      <c r="C511" s="420"/>
      <c r="D511" s="420"/>
      <c r="E511" s="420"/>
    </row>
    <row r="512" spans="1:5" s="11" customFormat="1" ht="11.25">
      <c r="A512" s="418"/>
      <c r="B512" s="419"/>
      <c r="C512" s="420"/>
      <c r="D512" s="420"/>
      <c r="E512" s="420"/>
    </row>
    <row r="513" spans="1:5" s="11" customFormat="1" ht="11.25">
      <c r="A513" s="418"/>
      <c r="B513" s="419"/>
      <c r="C513" s="420"/>
      <c r="D513" s="420"/>
      <c r="E513" s="420"/>
    </row>
    <row r="514" spans="1:5" s="11" customFormat="1" ht="11.25">
      <c r="A514" s="418"/>
      <c r="B514" s="419"/>
      <c r="C514" s="420"/>
      <c r="D514" s="420"/>
      <c r="E514" s="420"/>
    </row>
    <row r="515" spans="1:5" s="11" customFormat="1" ht="11.25">
      <c r="A515" s="418"/>
      <c r="B515" s="419"/>
      <c r="C515" s="420"/>
      <c r="D515" s="420"/>
      <c r="E515" s="420"/>
    </row>
    <row r="516" spans="1:5" s="11" customFormat="1" ht="11.25">
      <c r="A516" s="418"/>
      <c r="B516" s="419"/>
      <c r="C516" s="420"/>
      <c r="D516" s="420"/>
      <c r="E516" s="420"/>
    </row>
    <row r="517" spans="1:5" s="11" customFormat="1" ht="11.25">
      <c r="A517" s="418"/>
      <c r="B517" s="419"/>
      <c r="C517" s="420"/>
      <c r="D517" s="420"/>
      <c r="E517" s="420"/>
    </row>
    <row r="518" spans="1:5" s="11" customFormat="1" ht="11.25">
      <c r="A518" s="418"/>
      <c r="B518" s="419"/>
      <c r="C518" s="420"/>
      <c r="D518" s="420"/>
      <c r="E518" s="420"/>
    </row>
    <row r="519" spans="1:5" s="11" customFormat="1" ht="11.25">
      <c r="A519" s="418"/>
      <c r="B519" s="419"/>
      <c r="C519" s="420"/>
      <c r="D519" s="420"/>
      <c r="E519" s="420"/>
    </row>
    <row r="520" spans="1:5" s="11" customFormat="1" ht="11.25">
      <c r="A520" s="418"/>
      <c r="B520" s="419"/>
      <c r="C520" s="420"/>
      <c r="D520" s="420"/>
      <c r="E520" s="420"/>
    </row>
    <row r="521" spans="1:5" s="11" customFormat="1" ht="11.25">
      <c r="A521" s="418"/>
      <c r="B521" s="419"/>
      <c r="C521" s="420"/>
      <c r="D521" s="420"/>
      <c r="E521" s="420"/>
    </row>
    <row r="522" spans="1:5" s="11" customFormat="1" ht="11.25">
      <c r="A522" s="418"/>
      <c r="B522" s="419"/>
      <c r="C522" s="420"/>
      <c r="D522" s="420"/>
      <c r="E522" s="420"/>
    </row>
    <row r="523" spans="1:5" s="11" customFormat="1" ht="11.25">
      <c r="A523" s="418"/>
      <c r="B523" s="419"/>
      <c r="C523" s="420"/>
      <c r="D523" s="420"/>
      <c r="E523" s="420"/>
    </row>
    <row r="524" spans="1:5" s="11" customFormat="1" ht="11.25">
      <c r="A524" s="418"/>
      <c r="B524" s="419"/>
      <c r="C524" s="420"/>
      <c r="D524" s="420"/>
      <c r="E524" s="420"/>
    </row>
    <row r="525" spans="1:5" s="11" customFormat="1" ht="11.25">
      <c r="A525" s="418"/>
      <c r="B525" s="419"/>
      <c r="C525" s="420"/>
      <c r="D525" s="420"/>
      <c r="E525" s="420"/>
    </row>
    <row r="526" spans="1:5" s="11" customFormat="1" ht="11.25">
      <c r="A526" s="418"/>
      <c r="B526" s="419"/>
      <c r="C526" s="420"/>
      <c r="D526" s="420"/>
      <c r="E526" s="420"/>
    </row>
    <row r="527" spans="1:5" s="11" customFormat="1" ht="11.25">
      <c r="A527" s="418"/>
      <c r="B527" s="419"/>
      <c r="C527" s="420"/>
      <c r="D527" s="420"/>
      <c r="E527" s="420"/>
    </row>
    <row r="528" spans="1:5" s="11" customFormat="1" ht="11.25">
      <c r="A528" s="418"/>
      <c r="B528" s="419"/>
      <c r="C528" s="420"/>
      <c r="D528" s="420"/>
      <c r="E528" s="420"/>
    </row>
    <row r="529" spans="1:5" s="11" customFormat="1" ht="11.25">
      <c r="A529" s="418"/>
      <c r="B529" s="419"/>
      <c r="C529" s="420"/>
      <c r="D529" s="420"/>
      <c r="E529" s="420"/>
    </row>
    <row r="530" spans="1:5" s="11" customFormat="1" ht="11.25">
      <c r="A530" s="418"/>
      <c r="B530" s="419"/>
      <c r="C530" s="420"/>
      <c r="D530" s="420"/>
      <c r="E530" s="420"/>
    </row>
    <row r="531" spans="1:5" s="11" customFormat="1" ht="11.25">
      <c r="A531" s="418"/>
      <c r="B531" s="419"/>
      <c r="C531" s="420"/>
      <c r="D531" s="420"/>
      <c r="E531" s="420"/>
    </row>
    <row r="532" spans="1:5" s="11" customFormat="1" ht="11.25">
      <c r="A532" s="418"/>
      <c r="B532" s="419"/>
      <c r="C532" s="420"/>
      <c r="D532" s="420"/>
      <c r="E532" s="420"/>
    </row>
    <row r="533" spans="1:5" s="11" customFormat="1" ht="11.25">
      <c r="A533" s="418"/>
      <c r="B533" s="419"/>
      <c r="C533" s="420"/>
      <c r="D533" s="420"/>
      <c r="E533" s="420"/>
    </row>
    <row r="534" spans="1:5" s="11" customFormat="1" ht="11.25">
      <c r="A534" s="418"/>
      <c r="B534" s="419"/>
      <c r="C534" s="420"/>
      <c r="D534" s="420"/>
      <c r="E534" s="420"/>
    </row>
    <row r="535" spans="1:5" s="11" customFormat="1" ht="11.25">
      <c r="A535" s="418"/>
      <c r="B535" s="419"/>
      <c r="C535" s="420"/>
      <c r="D535" s="420"/>
      <c r="E535" s="420"/>
    </row>
    <row r="536" spans="1:5" s="11" customFormat="1" ht="11.25">
      <c r="A536" s="418"/>
      <c r="B536" s="419"/>
      <c r="C536" s="420"/>
      <c r="D536" s="420"/>
      <c r="E536" s="420"/>
    </row>
    <row r="537" spans="1:5" s="11" customFormat="1" ht="11.25">
      <c r="A537" s="418"/>
      <c r="B537" s="419"/>
      <c r="C537" s="420"/>
      <c r="D537" s="420"/>
      <c r="E537" s="420"/>
    </row>
    <row r="538" spans="1:5" s="11" customFormat="1" ht="11.25">
      <c r="A538" s="418"/>
      <c r="B538" s="419"/>
      <c r="C538" s="420"/>
      <c r="D538" s="420"/>
      <c r="E538" s="420"/>
    </row>
    <row r="539" spans="1:5" s="11" customFormat="1" ht="11.25">
      <c r="A539" s="418"/>
      <c r="B539" s="419"/>
      <c r="C539" s="420"/>
      <c r="D539" s="420"/>
      <c r="E539" s="420"/>
    </row>
    <row r="540" spans="1:5" s="11" customFormat="1" ht="11.25">
      <c r="A540" s="418"/>
      <c r="B540" s="419"/>
      <c r="C540" s="420"/>
      <c r="D540" s="420"/>
      <c r="E540" s="420"/>
    </row>
    <row r="541" spans="1:5" s="11" customFormat="1" ht="11.25">
      <c r="A541" s="418"/>
      <c r="B541" s="419"/>
      <c r="C541" s="420"/>
      <c r="D541" s="420"/>
      <c r="E541" s="420"/>
    </row>
    <row r="542" spans="1:5" s="11" customFormat="1" ht="11.25">
      <c r="A542" s="418"/>
      <c r="B542" s="419"/>
      <c r="C542" s="420"/>
      <c r="D542" s="420"/>
      <c r="E542" s="420"/>
    </row>
    <row r="543" spans="1:5" s="11" customFormat="1" ht="11.25">
      <c r="A543" s="418"/>
      <c r="B543" s="419"/>
      <c r="C543" s="420"/>
      <c r="D543" s="420"/>
      <c r="E543" s="420"/>
    </row>
    <row r="544" spans="1:5" s="11" customFormat="1" ht="11.25">
      <c r="A544" s="418"/>
      <c r="B544" s="419"/>
      <c r="C544" s="420"/>
      <c r="D544" s="420"/>
      <c r="E544" s="420"/>
    </row>
    <row r="545" spans="1:5" s="11" customFormat="1" ht="11.25">
      <c r="A545" s="418"/>
      <c r="B545" s="419"/>
      <c r="C545" s="420"/>
      <c r="D545" s="420"/>
      <c r="E545" s="420"/>
    </row>
    <row r="546" spans="1:5" s="11" customFormat="1" ht="11.25">
      <c r="A546" s="418"/>
      <c r="B546" s="419"/>
      <c r="C546" s="420"/>
      <c r="D546" s="420"/>
      <c r="E546" s="420"/>
    </row>
    <row r="547" spans="1:5" s="11" customFormat="1" ht="11.25">
      <c r="A547" s="418"/>
      <c r="B547" s="419"/>
      <c r="C547" s="420"/>
      <c r="D547" s="420"/>
      <c r="E547" s="420"/>
    </row>
    <row r="548" spans="1:5" s="11" customFormat="1" ht="11.25">
      <c r="A548" s="418"/>
      <c r="B548" s="419"/>
      <c r="C548" s="420"/>
      <c r="D548" s="420"/>
      <c r="E548" s="420"/>
    </row>
    <row r="549" spans="1:5" s="11" customFormat="1" ht="11.25">
      <c r="A549" s="418"/>
      <c r="B549" s="419"/>
      <c r="C549" s="420"/>
      <c r="D549" s="420"/>
      <c r="E549" s="420"/>
    </row>
    <row r="550" spans="1:5" s="11" customFormat="1" ht="11.25">
      <c r="A550" s="418"/>
      <c r="B550" s="419"/>
      <c r="C550" s="420"/>
      <c r="D550" s="420"/>
      <c r="E550" s="420"/>
    </row>
    <row r="551" spans="1:5" s="11" customFormat="1" ht="11.25">
      <c r="A551" s="418"/>
      <c r="B551" s="419"/>
      <c r="C551" s="420"/>
      <c r="D551" s="420"/>
      <c r="E551" s="420"/>
    </row>
    <row r="552" spans="1:5" s="11" customFormat="1" ht="11.25">
      <c r="A552" s="418"/>
      <c r="B552" s="419"/>
      <c r="C552" s="420"/>
      <c r="D552" s="420"/>
      <c r="E552" s="420"/>
    </row>
    <row r="553" spans="1:5" s="11" customFormat="1" ht="11.25">
      <c r="A553" s="418"/>
      <c r="B553" s="419"/>
      <c r="C553" s="420"/>
      <c r="D553" s="420"/>
      <c r="E553" s="420"/>
    </row>
    <row r="554" spans="1:5" s="11" customFormat="1" ht="11.25">
      <c r="A554" s="418"/>
      <c r="B554" s="419"/>
      <c r="C554" s="420"/>
      <c r="D554" s="420"/>
      <c r="E554" s="420"/>
    </row>
    <row r="555" spans="1:5" s="11" customFormat="1" ht="11.25">
      <c r="A555" s="418"/>
      <c r="B555" s="419"/>
      <c r="C555" s="420"/>
      <c r="D555" s="420"/>
      <c r="E555" s="420"/>
    </row>
    <row r="556" spans="1:5" s="11" customFormat="1" ht="11.25">
      <c r="A556" s="418"/>
      <c r="B556" s="419"/>
      <c r="C556" s="420"/>
      <c r="D556" s="420"/>
      <c r="E556" s="420"/>
    </row>
    <row r="557" spans="1:5" s="11" customFormat="1" ht="11.25">
      <c r="A557" s="418"/>
      <c r="B557" s="419"/>
      <c r="C557" s="420"/>
      <c r="D557" s="420"/>
      <c r="E557" s="420"/>
    </row>
    <row r="558" spans="1:5" s="11" customFormat="1" ht="11.25">
      <c r="A558" s="418"/>
      <c r="B558" s="419"/>
      <c r="C558" s="420"/>
      <c r="D558" s="420"/>
      <c r="E558" s="420"/>
    </row>
    <row r="559" spans="1:5" s="11" customFormat="1" ht="11.25">
      <c r="A559" s="418"/>
      <c r="B559" s="419"/>
      <c r="C559" s="420"/>
      <c r="D559" s="420"/>
      <c r="E559" s="420"/>
    </row>
    <row r="560" spans="1:5" s="11" customFormat="1" ht="11.25">
      <c r="A560" s="418"/>
      <c r="B560" s="419"/>
      <c r="C560" s="420"/>
      <c r="D560" s="420"/>
      <c r="E560" s="420"/>
    </row>
    <row r="561" spans="1:5" s="11" customFormat="1" ht="11.25">
      <c r="A561" s="418"/>
      <c r="B561" s="419"/>
      <c r="C561" s="420"/>
      <c r="D561" s="420"/>
      <c r="E561" s="420"/>
    </row>
    <row r="562" spans="1:5" s="11" customFormat="1" ht="11.25">
      <c r="A562" s="418"/>
      <c r="B562" s="419"/>
      <c r="C562" s="420"/>
      <c r="D562" s="420"/>
      <c r="E562" s="420"/>
    </row>
    <row r="563" spans="1:5" s="11" customFormat="1" ht="11.25">
      <c r="A563" s="418"/>
      <c r="B563" s="419"/>
      <c r="C563" s="420"/>
      <c r="D563" s="420"/>
      <c r="E563" s="420"/>
    </row>
    <row r="564" spans="1:5" s="11" customFormat="1" ht="11.25">
      <c r="A564" s="418"/>
      <c r="B564" s="419"/>
      <c r="C564" s="420"/>
      <c r="D564" s="420"/>
      <c r="E564" s="420"/>
    </row>
    <row r="565" spans="1:5" s="11" customFormat="1" ht="11.25">
      <c r="A565" s="418"/>
      <c r="B565" s="419"/>
      <c r="C565" s="420"/>
      <c r="D565" s="420"/>
      <c r="E565" s="420"/>
    </row>
    <row r="566" spans="1:5" s="11" customFormat="1" ht="11.25">
      <c r="A566" s="418"/>
      <c r="B566" s="419"/>
      <c r="C566" s="420"/>
      <c r="D566" s="420"/>
      <c r="E566" s="420"/>
    </row>
    <row r="567" spans="1:5" s="11" customFormat="1" ht="11.25">
      <c r="A567" s="418"/>
      <c r="B567" s="419"/>
      <c r="C567" s="420"/>
      <c r="D567" s="420"/>
      <c r="E567" s="420"/>
    </row>
    <row r="568" spans="1:5" s="11" customFormat="1" ht="11.25">
      <c r="A568" s="418"/>
      <c r="B568" s="419"/>
      <c r="C568" s="420"/>
      <c r="D568" s="420"/>
      <c r="E568" s="420"/>
    </row>
    <row r="569" spans="1:5" s="11" customFormat="1" ht="11.25">
      <c r="A569" s="418"/>
      <c r="B569" s="419"/>
      <c r="C569" s="420"/>
      <c r="D569" s="420"/>
      <c r="E569" s="420"/>
    </row>
    <row r="570" spans="1:5" s="11" customFormat="1" ht="11.25">
      <c r="A570" s="418"/>
      <c r="B570" s="419"/>
      <c r="C570" s="420"/>
      <c r="D570" s="420"/>
      <c r="E570" s="420"/>
    </row>
    <row r="571" spans="1:5" s="11" customFormat="1" ht="11.25">
      <c r="A571" s="418"/>
      <c r="B571" s="419"/>
      <c r="C571" s="420"/>
      <c r="D571" s="420"/>
      <c r="E571" s="420"/>
    </row>
    <row r="572" spans="1:5" s="11" customFormat="1" ht="11.25">
      <c r="A572" s="418"/>
      <c r="B572" s="419"/>
      <c r="C572" s="420"/>
      <c r="D572" s="420"/>
      <c r="E572" s="420"/>
    </row>
    <row r="573" spans="1:5" s="11" customFormat="1" ht="11.25">
      <c r="A573" s="418"/>
      <c r="B573" s="419"/>
      <c r="C573" s="420"/>
      <c r="D573" s="420"/>
      <c r="E573" s="420"/>
    </row>
    <row r="574" spans="1:5" s="11" customFormat="1" ht="11.25">
      <c r="A574" s="418"/>
      <c r="B574" s="419"/>
      <c r="C574" s="420"/>
      <c r="D574" s="420"/>
      <c r="E574" s="420"/>
    </row>
    <row r="575" spans="1:5" s="11" customFormat="1" ht="11.25">
      <c r="A575" s="418"/>
      <c r="B575" s="419"/>
      <c r="C575" s="420"/>
      <c r="D575" s="420"/>
      <c r="E575" s="420"/>
    </row>
    <row r="576" spans="1:5" s="11" customFormat="1" ht="11.25">
      <c r="A576" s="418"/>
      <c r="B576" s="419"/>
      <c r="C576" s="420"/>
      <c r="D576" s="420"/>
      <c r="E576" s="420"/>
    </row>
    <row r="577" spans="1:5" s="11" customFormat="1" ht="11.25">
      <c r="A577" s="418"/>
      <c r="B577" s="419"/>
      <c r="C577" s="420"/>
      <c r="D577" s="420"/>
      <c r="E577" s="420"/>
    </row>
    <row r="578" spans="1:5" s="11" customFormat="1" ht="11.25">
      <c r="A578" s="418"/>
      <c r="B578" s="419"/>
      <c r="C578" s="420"/>
      <c r="D578" s="420"/>
      <c r="E578" s="420"/>
    </row>
    <row r="579" spans="1:5" s="11" customFormat="1" ht="11.25">
      <c r="A579" s="418"/>
      <c r="B579" s="419"/>
      <c r="C579" s="420"/>
      <c r="D579" s="420"/>
      <c r="E579" s="420"/>
    </row>
    <row r="580" spans="1:5" s="11" customFormat="1" ht="11.25">
      <c r="A580" s="418"/>
      <c r="B580" s="419"/>
      <c r="C580" s="420"/>
      <c r="D580" s="420"/>
      <c r="E580" s="420"/>
    </row>
    <row r="581" spans="1:5" s="11" customFormat="1" ht="11.25">
      <c r="A581" s="418"/>
      <c r="B581" s="419"/>
      <c r="C581" s="420"/>
      <c r="D581" s="420"/>
      <c r="E581" s="420"/>
    </row>
    <row r="582" spans="1:5" s="11" customFormat="1" ht="11.25">
      <c r="A582" s="418"/>
      <c r="B582" s="419"/>
      <c r="C582" s="420"/>
      <c r="D582" s="420"/>
      <c r="E582" s="420"/>
    </row>
    <row r="583" spans="1:5" s="11" customFormat="1" ht="11.25">
      <c r="A583" s="418"/>
      <c r="B583" s="419"/>
      <c r="C583" s="420"/>
      <c r="D583" s="420"/>
      <c r="E583" s="420"/>
    </row>
    <row r="584" spans="1:5" s="11" customFormat="1" ht="11.25">
      <c r="A584" s="418"/>
      <c r="B584" s="419"/>
      <c r="C584" s="420"/>
      <c r="D584" s="420"/>
      <c r="E584" s="420"/>
    </row>
    <row r="585" spans="1:5" s="11" customFormat="1" ht="11.25">
      <c r="A585" s="418"/>
      <c r="B585" s="419"/>
      <c r="C585" s="420"/>
      <c r="D585" s="420"/>
      <c r="E585" s="420"/>
    </row>
    <row r="586" spans="1:5" s="11" customFormat="1" ht="11.25">
      <c r="A586" s="418"/>
      <c r="B586" s="419"/>
      <c r="C586" s="420"/>
      <c r="D586" s="420"/>
      <c r="E586" s="420"/>
    </row>
    <row r="587" spans="1:5" s="11" customFormat="1" ht="11.25">
      <c r="A587" s="418"/>
      <c r="B587" s="419"/>
      <c r="C587" s="420"/>
      <c r="D587" s="420"/>
      <c r="E587" s="420"/>
    </row>
    <row r="588" spans="1:5" s="11" customFormat="1" ht="11.25">
      <c r="A588" s="418"/>
      <c r="B588" s="419"/>
      <c r="C588" s="420"/>
      <c r="D588" s="420"/>
      <c r="E588" s="420"/>
    </row>
    <row r="589" spans="1:5" s="11" customFormat="1" ht="11.25">
      <c r="A589" s="418"/>
      <c r="B589" s="419"/>
      <c r="C589" s="420"/>
      <c r="D589" s="420"/>
      <c r="E589" s="420"/>
    </row>
    <row r="590" spans="1:5" s="11" customFormat="1" ht="11.25">
      <c r="A590" s="418"/>
      <c r="B590" s="419"/>
      <c r="C590" s="420"/>
      <c r="D590" s="420"/>
      <c r="E590" s="420"/>
    </row>
    <row r="591" spans="1:5" s="11" customFormat="1" ht="11.25">
      <c r="A591" s="418"/>
      <c r="B591" s="419"/>
      <c r="C591" s="420"/>
      <c r="D591" s="420"/>
      <c r="E591" s="420"/>
    </row>
    <row r="592" spans="1:5" s="11" customFormat="1" ht="11.25">
      <c r="A592" s="418"/>
      <c r="B592" s="419"/>
      <c r="C592" s="420"/>
      <c r="D592" s="420"/>
      <c r="E592" s="420"/>
    </row>
    <row r="593" spans="1:5" s="11" customFormat="1" ht="11.25">
      <c r="A593" s="418"/>
      <c r="B593" s="419"/>
      <c r="C593" s="420"/>
      <c r="D593" s="420"/>
      <c r="E593" s="420"/>
    </row>
    <row r="594" spans="1:5" s="11" customFormat="1" ht="11.25">
      <c r="A594" s="418"/>
      <c r="B594" s="419"/>
      <c r="C594" s="420"/>
      <c r="D594" s="420"/>
      <c r="E594" s="420"/>
    </row>
    <row r="595" spans="1:5" s="11" customFormat="1" ht="11.25">
      <c r="A595" s="418"/>
      <c r="B595" s="419"/>
      <c r="C595" s="420"/>
      <c r="D595" s="420"/>
      <c r="E595" s="420"/>
    </row>
    <row r="596" spans="1:5" s="11" customFormat="1" ht="11.25">
      <c r="A596" s="418"/>
      <c r="B596" s="419"/>
      <c r="C596" s="420"/>
      <c r="D596" s="420"/>
      <c r="E596" s="420"/>
    </row>
    <row r="597" spans="1:5" s="11" customFormat="1" ht="11.25">
      <c r="A597" s="418"/>
      <c r="B597" s="419"/>
      <c r="C597" s="420"/>
      <c r="D597" s="420"/>
      <c r="E597" s="420"/>
    </row>
    <row r="598" spans="1:5" s="11" customFormat="1" ht="11.25">
      <c r="A598" s="418"/>
      <c r="B598" s="419"/>
      <c r="C598" s="420"/>
      <c r="D598" s="420"/>
      <c r="E598" s="420"/>
    </row>
    <row r="599" spans="1:5" s="11" customFormat="1" ht="11.25">
      <c r="A599" s="418"/>
      <c r="B599" s="419"/>
      <c r="C599" s="420"/>
      <c r="D599" s="420"/>
      <c r="E599" s="420"/>
    </row>
    <row r="600" spans="1:5" s="11" customFormat="1" ht="11.25">
      <c r="A600" s="418"/>
      <c r="B600" s="419"/>
      <c r="C600" s="420"/>
      <c r="D600" s="420"/>
      <c r="E600" s="420"/>
    </row>
    <row r="601" spans="1:5" s="11" customFormat="1" ht="11.25">
      <c r="A601" s="418"/>
      <c r="B601" s="419"/>
      <c r="C601" s="420"/>
      <c r="D601" s="420"/>
      <c r="E601" s="420"/>
    </row>
    <row r="602" spans="1:5" s="11" customFormat="1" ht="11.25">
      <c r="A602" s="418"/>
      <c r="B602" s="419"/>
      <c r="C602" s="420"/>
      <c r="D602" s="420"/>
      <c r="E602" s="420"/>
    </row>
    <row r="603" spans="1:5" s="11" customFormat="1" ht="11.25">
      <c r="A603" s="418"/>
      <c r="B603" s="419"/>
      <c r="C603" s="420"/>
      <c r="D603" s="420"/>
      <c r="E603" s="420"/>
    </row>
    <row r="604" spans="1:5" s="11" customFormat="1" ht="11.25">
      <c r="A604" s="418"/>
      <c r="B604" s="419"/>
      <c r="C604" s="420"/>
      <c r="D604" s="420"/>
      <c r="E604" s="420"/>
    </row>
    <row r="605" spans="1:5" s="11" customFormat="1" ht="11.25">
      <c r="A605" s="418"/>
      <c r="B605" s="419"/>
      <c r="C605" s="420"/>
      <c r="D605" s="420"/>
      <c r="E605" s="420"/>
    </row>
    <row r="606" spans="1:5" s="11" customFormat="1" ht="11.25">
      <c r="A606" s="418"/>
      <c r="B606" s="419"/>
      <c r="C606" s="420"/>
      <c r="D606" s="420"/>
      <c r="E606" s="420"/>
    </row>
    <row r="607" spans="1:5" s="11" customFormat="1" ht="11.25">
      <c r="A607" s="418"/>
      <c r="B607" s="419"/>
      <c r="C607" s="420"/>
      <c r="D607" s="420"/>
      <c r="E607" s="420"/>
    </row>
    <row r="608" spans="1:5" s="11" customFormat="1" ht="11.25">
      <c r="A608" s="418"/>
      <c r="B608" s="419"/>
      <c r="C608" s="420"/>
      <c r="D608" s="420"/>
      <c r="E608" s="420"/>
    </row>
    <row r="609" spans="1:5" s="11" customFormat="1" ht="11.25">
      <c r="A609" s="418"/>
      <c r="B609" s="419"/>
      <c r="C609" s="420"/>
      <c r="D609" s="420"/>
      <c r="E609" s="420"/>
    </row>
    <row r="610" spans="1:5" s="11" customFormat="1" ht="11.25">
      <c r="A610" s="418"/>
      <c r="B610" s="419"/>
      <c r="C610" s="420"/>
      <c r="D610" s="420"/>
      <c r="E610" s="420"/>
    </row>
    <row r="611" spans="1:5" s="11" customFormat="1" ht="11.25">
      <c r="A611" s="418"/>
      <c r="B611" s="419"/>
      <c r="C611" s="420"/>
      <c r="D611" s="420"/>
      <c r="E611" s="420"/>
    </row>
    <row r="612" spans="1:5" s="11" customFormat="1" ht="11.25">
      <c r="A612" s="418"/>
      <c r="B612" s="419"/>
      <c r="C612" s="420"/>
      <c r="D612" s="420"/>
      <c r="E612" s="420"/>
    </row>
    <row r="613" spans="1:5" s="11" customFormat="1" ht="11.25">
      <c r="A613" s="418"/>
      <c r="B613" s="419"/>
      <c r="C613" s="420"/>
      <c r="D613" s="420"/>
      <c r="E613" s="420"/>
    </row>
    <row r="614" spans="1:5" s="11" customFormat="1" ht="11.25">
      <c r="A614" s="418"/>
      <c r="B614" s="419"/>
      <c r="C614" s="420"/>
      <c r="D614" s="420"/>
      <c r="E614" s="420"/>
    </row>
    <row r="615" spans="1:5" s="11" customFormat="1" ht="11.25">
      <c r="A615" s="418"/>
      <c r="B615" s="419"/>
      <c r="C615" s="420"/>
      <c r="D615" s="420"/>
      <c r="E615" s="420"/>
    </row>
    <row r="616" spans="1:5" s="11" customFormat="1" ht="11.25">
      <c r="A616" s="418"/>
      <c r="B616" s="419"/>
      <c r="C616" s="420"/>
      <c r="D616" s="420"/>
      <c r="E616" s="420"/>
    </row>
    <row r="617" spans="1:5" s="11" customFormat="1" ht="11.25">
      <c r="A617" s="418"/>
      <c r="B617" s="419"/>
      <c r="C617" s="420"/>
      <c r="D617" s="420"/>
      <c r="E617" s="420"/>
    </row>
    <row r="618" spans="1:5" s="11" customFormat="1" ht="11.25">
      <c r="A618" s="418"/>
      <c r="B618" s="419"/>
      <c r="C618" s="420"/>
      <c r="D618" s="420"/>
      <c r="E618" s="420"/>
    </row>
    <row r="619" spans="1:5" s="11" customFormat="1" ht="11.25">
      <c r="A619" s="418"/>
      <c r="B619" s="419"/>
      <c r="C619" s="420"/>
      <c r="D619" s="420"/>
      <c r="E619" s="420"/>
    </row>
    <row r="620" spans="1:5" s="11" customFormat="1" ht="11.25">
      <c r="A620" s="418"/>
      <c r="B620" s="419"/>
      <c r="C620" s="420"/>
      <c r="D620" s="420"/>
      <c r="E620" s="420"/>
    </row>
    <row r="621" spans="1:5" s="11" customFormat="1" ht="11.25">
      <c r="A621" s="418"/>
      <c r="B621" s="419"/>
      <c r="C621" s="420"/>
      <c r="D621" s="420"/>
      <c r="E621" s="420"/>
    </row>
    <row r="622" spans="1:5" s="11" customFormat="1" ht="11.25">
      <c r="A622" s="418"/>
      <c r="B622" s="419"/>
      <c r="C622" s="420"/>
      <c r="D622" s="420"/>
      <c r="E622" s="420"/>
    </row>
    <row r="623" spans="1:5" s="11" customFormat="1" ht="11.25">
      <c r="A623" s="418"/>
      <c r="B623" s="419"/>
      <c r="C623" s="420"/>
      <c r="D623" s="420"/>
      <c r="E623" s="420"/>
    </row>
    <row r="624" spans="1:5" s="11" customFormat="1" ht="11.25">
      <c r="A624" s="418"/>
      <c r="B624" s="419"/>
      <c r="C624" s="420"/>
      <c r="D624" s="420"/>
      <c r="E624" s="420"/>
    </row>
    <row r="625" spans="1:5" s="11" customFormat="1" ht="11.25">
      <c r="A625" s="418"/>
      <c r="B625" s="419"/>
      <c r="C625" s="420"/>
      <c r="D625" s="420"/>
      <c r="E625" s="420"/>
    </row>
    <row r="626" spans="1:5" s="11" customFormat="1" ht="11.25">
      <c r="A626" s="418"/>
      <c r="B626" s="419"/>
      <c r="C626" s="420"/>
      <c r="D626" s="420"/>
      <c r="E626" s="420"/>
    </row>
    <row r="627" spans="1:5" s="11" customFormat="1" ht="11.25">
      <c r="A627" s="418"/>
      <c r="B627" s="419"/>
      <c r="C627" s="420"/>
      <c r="D627" s="420"/>
      <c r="E627" s="420"/>
    </row>
    <row r="628" spans="1:5" s="11" customFormat="1" ht="11.25">
      <c r="A628" s="418"/>
      <c r="B628" s="419"/>
      <c r="C628" s="420"/>
      <c r="D628" s="420"/>
      <c r="E628" s="420"/>
    </row>
    <row r="629" spans="1:5" s="11" customFormat="1" ht="11.25">
      <c r="A629" s="418"/>
      <c r="B629" s="419"/>
      <c r="C629" s="420"/>
      <c r="D629" s="420"/>
      <c r="E629" s="420"/>
    </row>
    <row r="630" spans="1:5" s="11" customFormat="1" ht="11.25">
      <c r="A630" s="418"/>
      <c r="B630" s="419"/>
      <c r="C630" s="420"/>
      <c r="D630" s="420"/>
      <c r="E630" s="420"/>
    </row>
    <row r="631" spans="1:5" s="11" customFormat="1" ht="11.25">
      <c r="A631" s="418"/>
      <c r="B631" s="419"/>
      <c r="C631" s="420"/>
      <c r="D631" s="420"/>
      <c r="E631" s="420"/>
    </row>
    <row r="632" spans="1:5" s="11" customFormat="1" ht="11.25">
      <c r="A632" s="418"/>
      <c r="B632" s="419"/>
      <c r="C632" s="420"/>
      <c r="D632" s="420"/>
      <c r="E632" s="420"/>
    </row>
    <row r="633" spans="1:5" s="11" customFormat="1" ht="11.25">
      <c r="A633" s="418"/>
      <c r="B633" s="419"/>
      <c r="C633" s="420"/>
      <c r="D633" s="420"/>
      <c r="E633" s="420"/>
    </row>
    <row r="634" spans="1:5" s="11" customFormat="1" ht="11.25">
      <c r="A634" s="418"/>
      <c r="B634" s="419"/>
      <c r="C634" s="420"/>
      <c r="D634" s="420"/>
      <c r="E634" s="420"/>
    </row>
    <row r="635" spans="1:5" s="11" customFormat="1" ht="11.25">
      <c r="A635" s="418"/>
      <c r="B635" s="419"/>
      <c r="C635" s="420"/>
      <c r="D635" s="420"/>
      <c r="E635" s="420"/>
    </row>
    <row r="636" spans="1:5" s="11" customFormat="1" ht="11.25">
      <c r="A636" s="418"/>
      <c r="B636" s="419"/>
      <c r="C636" s="420"/>
      <c r="D636" s="420"/>
      <c r="E636" s="420"/>
    </row>
    <row r="637" spans="1:5" s="11" customFormat="1" ht="11.25">
      <c r="A637" s="418"/>
      <c r="B637" s="419"/>
      <c r="C637" s="420"/>
      <c r="D637" s="420"/>
      <c r="E637" s="420"/>
    </row>
    <row r="638" spans="1:5" s="11" customFormat="1" ht="11.25">
      <c r="A638" s="418"/>
      <c r="B638" s="419"/>
      <c r="C638" s="420"/>
      <c r="D638" s="420"/>
      <c r="E638" s="420"/>
    </row>
    <row r="639" spans="1:5" s="11" customFormat="1" ht="11.25">
      <c r="A639" s="418"/>
      <c r="B639" s="419"/>
      <c r="C639" s="420"/>
      <c r="D639" s="420"/>
      <c r="E639" s="420"/>
    </row>
    <row r="640" spans="1:5" s="11" customFormat="1" ht="11.25">
      <c r="A640" s="418"/>
      <c r="B640" s="419"/>
      <c r="C640" s="420"/>
      <c r="D640" s="420"/>
      <c r="E640" s="420"/>
    </row>
    <row r="641" spans="1:5" s="11" customFormat="1" ht="11.25">
      <c r="A641" s="418"/>
      <c r="B641" s="419"/>
      <c r="C641" s="420"/>
      <c r="D641" s="420"/>
      <c r="E641" s="420"/>
    </row>
    <row r="642" spans="1:5" s="11" customFormat="1" ht="11.25">
      <c r="A642" s="418"/>
      <c r="B642" s="419"/>
      <c r="C642" s="420"/>
      <c r="D642" s="420"/>
      <c r="E642" s="420"/>
    </row>
    <row r="643" spans="1:5" s="11" customFormat="1" ht="11.25">
      <c r="A643" s="418"/>
      <c r="B643" s="419"/>
      <c r="C643" s="420"/>
      <c r="D643" s="420"/>
      <c r="E643" s="420"/>
    </row>
    <row r="644" spans="1:5" s="11" customFormat="1" ht="11.25">
      <c r="A644" s="418"/>
      <c r="B644" s="419"/>
      <c r="C644" s="420"/>
      <c r="D644" s="420"/>
      <c r="E644" s="420"/>
    </row>
    <row r="645" spans="1:5" s="11" customFormat="1" ht="11.25">
      <c r="A645" s="418"/>
      <c r="B645" s="419"/>
      <c r="C645" s="420"/>
      <c r="D645" s="420"/>
      <c r="E645" s="420"/>
    </row>
    <row r="646" spans="1:5" s="11" customFormat="1" ht="11.25">
      <c r="A646" s="418"/>
      <c r="B646" s="419"/>
      <c r="C646" s="420"/>
      <c r="D646" s="420"/>
      <c r="E646" s="420"/>
    </row>
    <row r="647" spans="1:5" s="11" customFormat="1" ht="11.25">
      <c r="A647" s="418"/>
      <c r="B647" s="419"/>
      <c r="C647" s="420"/>
      <c r="D647" s="420"/>
      <c r="E647" s="420"/>
    </row>
    <row r="648" spans="1:5" s="11" customFormat="1" ht="11.25">
      <c r="A648" s="418"/>
      <c r="B648" s="419"/>
      <c r="C648" s="420"/>
      <c r="D648" s="420"/>
      <c r="E648" s="420"/>
    </row>
    <row r="649" spans="1:5" s="11" customFormat="1" ht="11.25">
      <c r="A649" s="418"/>
      <c r="B649" s="419"/>
      <c r="C649" s="420"/>
      <c r="D649" s="420"/>
      <c r="E649" s="420"/>
    </row>
    <row r="650" spans="1:5" s="11" customFormat="1" ht="11.25">
      <c r="A650" s="418"/>
      <c r="B650" s="419"/>
      <c r="C650" s="420"/>
      <c r="D650" s="420"/>
      <c r="E650" s="420"/>
    </row>
    <row r="651" spans="1:5" s="11" customFormat="1" ht="11.25">
      <c r="A651" s="418"/>
      <c r="B651" s="419"/>
      <c r="C651" s="420"/>
      <c r="D651" s="420"/>
      <c r="E651" s="420"/>
    </row>
    <row r="652" spans="1:5" s="11" customFormat="1" ht="11.25">
      <c r="A652" s="418"/>
      <c r="B652" s="419"/>
      <c r="C652" s="420"/>
      <c r="D652" s="420"/>
      <c r="E652" s="420"/>
    </row>
    <row r="653" spans="1:5" s="11" customFormat="1" ht="11.25">
      <c r="A653" s="418"/>
      <c r="B653" s="419"/>
      <c r="C653" s="420"/>
      <c r="D653" s="420"/>
      <c r="E653" s="420"/>
    </row>
    <row r="654" spans="1:5" s="11" customFormat="1" ht="11.25">
      <c r="A654" s="418"/>
      <c r="B654" s="419"/>
      <c r="C654" s="420"/>
      <c r="D654" s="420"/>
      <c r="E654" s="420"/>
    </row>
    <row r="655" spans="1:5" s="11" customFormat="1" ht="11.25">
      <c r="A655" s="418"/>
      <c r="B655" s="419"/>
      <c r="C655" s="420"/>
      <c r="D655" s="420"/>
      <c r="E655" s="420"/>
    </row>
    <row r="656" spans="1:5" s="11" customFormat="1" ht="11.25">
      <c r="A656" s="418"/>
      <c r="B656" s="419"/>
      <c r="C656" s="420"/>
      <c r="D656" s="420"/>
      <c r="E656" s="420"/>
    </row>
    <row r="657" spans="1:5" s="11" customFormat="1" ht="11.25">
      <c r="A657" s="418"/>
      <c r="B657" s="419"/>
      <c r="C657" s="420"/>
      <c r="D657" s="420"/>
      <c r="E657" s="420"/>
    </row>
    <row r="658" spans="1:5" s="11" customFormat="1" ht="11.25">
      <c r="A658" s="418"/>
      <c r="B658" s="419"/>
      <c r="C658" s="420"/>
      <c r="D658" s="420"/>
      <c r="E658" s="420"/>
    </row>
    <row r="659" spans="1:5" s="11" customFormat="1" ht="11.25">
      <c r="A659" s="418"/>
      <c r="B659" s="419"/>
      <c r="C659" s="420"/>
      <c r="D659" s="420"/>
      <c r="E659" s="420"/>
    </row>
    <row r="660" spans="1:5" s="11" customFormat="1" ht="11.25">
      <c r="A660" s="418"/>
      <c r="B660" s="419"/>
      <c r="C660" s="420"/>
      <c r="D660" s="420"/>
      <c r="E660" s="420"/>
    </row>
    <row r="661" spans="1:5" s="11" customFormat="1" ht="11.25">
      <c r="A661" s="418"/>
      <c r="B661" s="419"/>
      <c r="C661" s="420"/>
      <c r="D661" s="420"/>
      <c r="E661" s="420"/>
    </row>
    <row r="662" spans="1:5" s="11" customFormat="1" ht="11.25">
      <c r="A662" s="418"/>
      <c r="B662" s="419"/>
      <c r="C662" s="420"/>
      <c r="D662" s="420"/>
      <c r="E662" s="420"/>
    </row>
    <row r="663" spans="1:5" s="11" customFormat="1" ht="11.25">
      <c r="A663" s="418"/>
      <c r="B663" s="419"/>
      <c r="C663" s="420"/>
      <c r="D663" s="420"/>
      <c r="E663" s="420"/>
    </row>
    <row r="664" spans="1:5" s="11" customFormat="1" ht="11.25">
      <c r="A664" s="418"/>
      <c r="B664" s="419"/>
      <c r="C664" s="420"/>
      <c r="D664" s="420"/>
      <c r="E664" s="420"/>
    </row>
    <row r="665" spans="1:5" s="11" customFormat="1" ht="11.25">
      <c r="A665" s="418"/>
      <c r="B665" s="419"/>
      <c r="C665" s="420"/>
      <c r="D665" s="420"/>
      <c r="E665" s="420"/>
    </row>
    <row r="666" spans="1:5" s="11" customFormat="1" ht="11.25">
      <c r="A666" s="418"/>
      <c r="B666" s="419"/>
      <c r="C666" s="420"/>
      <c r="D666" s="420"/>
      <c r="E666" s="420"/>
    </row>
    <row r="667" spans="1:5" s="11" customFormat="1" ht="11.25">
      <c r="A667" s="418"/>
      <c r="B667" s="419"/>
      <c r="C667" s="420"/>
      <c r="D667" s="420"/>
      <c r="E667" s="420"/>
    </row>
    <row r="668" spans="1:5" s="11" customFormat="1" ht="11.25">
      <c r="A668" s="418"/>
      <c r="B668" s="419"/>
      <c r="C668" s="420"/>
      <c r="D668" s="420"/>
      <c r="E668" s="420"/>
    </row>
    <row r="669" spans="1:5" s="11" customFormat="1" ht="11.25">
      <c r="A669" s="418"/>
      <c r="B669" s="419"/>
      <c r="C669" s="420"/>
      <c r="D669" s="420"/>
      <c r="E669" s="420"/>
    </row>
    <row r="670" spans="1:5" s="11" customFormat="1" ht="11.25">
      <c r="A670" s="418"/>
      <c r="B670" s="419"/>
      <c r="C670" s="420"/>
      <c r="D670" s="420"/>
      <c r="E670" s="420"/>
    </row>
    <row r="671" spans="1:5" s="11" customFormat="1" ht="11.25">
      <c r="A671" s="418"/>
      <c r="B671" s="419"/>
      <c r="C671" s="420"/>
      <c r="D671" s="420"/>
      <c r="E671" s="420"/>
    </row>
    <row r="672" spans="1:5" s="11" customFormat="1" ht="11.25">
      <c r="A672" s="418"/>
      <c r="B672" s="419"/>
      <c r="C672" s="420"/>
      <c r="D672" s="420"/>
      <c r="E672" s="420"/>
    </row>
    <row r="673" spans="1:5" s="11" customFormat="1" ht="11.25">
      <c r="A673" s="418"/>
      <c r="B673" s="419"/>
      <c r="C673" s="420"/>
      <c r="D673" s="420"/>
      <c r="E673" s="420"/>
    </row>
    <row r="674" spans="1:5" s="11" customFormat="1" ht="11.25">
      <c r="A674" s="418"/>
      <c r="B674" s="419"/>
      <c r="C674" s="420"/>
      <c r="D674" s="420"/>
      <c r="E674" s="420"/>
    </row>
    <row r="675" spans="1:5" s="11" customFormat="1" ht="11.25">
      <c r="A675" s="418"/>
      <c r="B675" s="419"/>
      <c r="C675" s="420"/>
      <c r="D675" s="420"/>
      <c r="E675" s="420"/>
    </row>
    <row r="676" spans="1:5" s="11" customFormat="1" ht="11.25">
      <c r="A676" s="418"/>
      <c r="B676" s="419"/>
      <c r="C676" s="420"/>
      <c r="D676" s="420"/>
      <c r="E676" s="420"/>
    </row>
    <row r="677" spans="1:5" s="11" customFormat="1" ht="11.25">
      <c r="A677" s="418"/>
      <c r="B677" s="419"/>
      <c r="C677" s="420"/>
      <c r="D677" s="420"/>
      <c r="E677" s="420"/>
    </row>
    <row r="678" spans="1:5" s="11" customFormat="1" ht="11.25">
      <c r="A678" s="418"/>
      <c r="B678" s="419"/>
      <c r="C678" s="420"/>
      <c r="D678" s="420"/>
      <c r="E678" s="420"/>
    </row>
    <row r="679" spans="1:5" s="11" customFormat="1" ht="11.25">
      <c r="A679" s="418"/>
      <c r="B679" s="419"/>
      <c r="C679" s="420"/>
      <c r="D679" s="420"/>
      <c r="E679" s="420"/>
    </row>
    <row r="680" spans="1:5" s="11" customFormat="1" ht="11.25">
      <c r="A680" s="418"/>
      <c r="B680" s="419"/>
      <c r="C680" s="420"/>
      <c r="D680" s="420"/>
      <c r="E680" s="420"/>
    </row>
    <row r="681" spans="1:5" s="11" customFormat="1" ht="11.25">
      <c r="A681" s="418"/>
      <c r="B681" s="419"/>
      <c r="C681" s="420"/>
      <c r="D681" s="420"/>
      <c r="E681" s="420"/>
    </row>
    <row r="682" spans="1:5" s="11" customFormat="1" ht="11.25">
      <c r="A682" s="418"/>
      <c r="B682" s="419"/>
      <c r="C682" s="420"/>
      <c r="D682" s="420"/>
      <c r="E682" s="420"/>
    </row>
    <row r="683" spans="1:5" s="11" customFormat="1" ht="11.25">
      <c r="A683" s="418"/>
      <c r="B683" s="419"/>
      <c r="C683" s="420"/>
      <c r="D683" s="420"/>
      <c r="E683" s="420"/>
    </row>
    <row r="684" spans="1:5" s="11" customFormat="1" ht="11.25">
      <c r="A684" s="418"/>
      <c r="B684" s="419"/>
      <c r="C684" s="420"/>
      <c r="D684" s="420"/>
      <c r="E684" s="420"/>
    </row>
    <row r="685" spans="1:5" s="11" customFormat="1" ht="11.25">
      <c r="A685" s="418"/>
      <c r="B685" s="419"/>
      <c r="C685" s="420"/>
      <c r="D685" s="420"/>
      <c r="E685" s="420"/>
    </row>
    <row r="686" spans="1:5" s="11" customFormat="1" ht="11.25">
      <c r="A686" s="418"/>
      <c r="B686" s="419"/>
      <c r="C686" s="420"/>
      <c r="D686" s="420"/>
      <c r="E686" s="420"/>
    </row>
    <row r="687" spans="1:5" s="11" customFormat="1" ht="11.25">
      <c r="A687" s="418"/>
      <c r="B687" s="419"/>
      <c r="C687" s="420"/>
      <c r="D687" s="420"/>
      <c r="E687" s="420"/>
    </row>
    <row r="688" spans="1:5" s="11" customFormat="1" ht="11.25">
      <c r="A688" s="418"/>
      <c r="B688" s="419"/>
      <c r="C688" s="420"/>
      <c r="D688" s="420"/>
      <c r="E688" s="420"/>
    </row>
    <row r="689" spans="1:5" s="11" customFormat="1" ht="11.25">
      <c r="A689" s="418"/>
      <c r="B689" s="419"/>
      <c r="C689" s="420"/>
      <c r="D689" s="420"/>
      <c r="E689" s="420"/>
    </row>
    <row r="690" spans="1:5" s="11" customFormat="1" ht="11.25">
      <c r="A690" s="418"/>
      <c r="B690" s="419"/>
      <c r="C690" s="420"/>
      <c r="D690" s="420"/>
      <c r="E690" s="420"/>
    </row>
    <row r="691" spans="1:5" s="11" customFormat="1" ht="11.25">
      <c r="A691" s="418"/>
      <c r="B691" s="419"/>
      <c r="C691" s="420"/>
      <c r="D691" s="420"/>
      <c r="E691" s="420"/>
    </row>
    <row r="692" spans="1:5" s="11" customFormat="1" ht="11.25">
      <c r="A692" s="418"/>
      <c r="B692" s="419"/>
      <c r="C692" s="420"/>
      <c r="D692" s="420"/>
      <c r="E692" s="420"/>
    </row>
    <row r="693" spans="1:5" s="11" customFormat="1" ht="11.25">
      <c r="A693" s="418"/>
      <c r="B693" s="419"/>
      <c r="C693" s="420"/>
      <c r="D693" s="420"/>
      <c r="E693" s="420"/>
    </row>
    <row r="694" spans="1:5" s="11" customFormat="1" ht="11.25">
      <c r="A694" s="418"/>
      <c r="B694" s="419"/>
      <c r="C694" s="420"/>
      <c r="D694" s="420"/>
      <c r="E694" s="420"/>
    </row>
    <row r="695" spans="1:5" s="11" customFormat="1" ht="11.25">
      <c r="A695" s="418"/>
      <c r="B695" s="419"/>
      <c r="C695" s="420"/>
      <c r="D695" s="420"/>
      <c r="E695" s="420"/>
    </row>
    <row r="696" spans="1:5" s="11" customFormat="1" ht="11.25">
      <c r="A696" s="418"/>
      <c r="B696" s="419"/>
      <c r="C696" s="420"/>
      <c r="D696" s="420"/>
      <c r="E696" s="420"/>
    </row>
    <row r="697" spans="1:5" s="11" customFormat="1" ht="11.25">
      <c r="A697" s="418"/>
      <c r="B697" s="419"/>
      <c r="C697" s="420"/>
      <c r="D697" s="420"/>
      <c r="E697" s="420"/>
    </row>
    <row r="698" spans="1:5" s="11" customFormat="1" ht="11.25">
      <c r="A698" s="418"/>
      <c r="B698" s="419"/>
      <c r="C698" s="420"/>
      <c r="D698" s="420"/>
      <c r="E698" s="420"/>
    </row>
    <row r="699" spans="1:5" s="11" customFormat="1" ht="11.25">
      <c r="A699" s="418"/>
      <c r="B699" s="419"/>
      <c r="C699" s="420"/>
      <c r="D699" s="420"/>
      <c r="E699" s="420"/>
    </row>
    <row r="700" spans="1:5" s="11" customFormat="1" ht="11.25">
      <c r="A700" s="418"/>
      <c r="B700" s="419"/>
      <c r="C700" s="420"/>
      <c r="D700" s="420"/>
      <c r="E700" s="420"/>
    </row>
    <row r="701" spans="1:5" s="11" customFormat="1" ht="11.25">
      <c r="A701" s="418"/>
      <c r="B701" s="419"/>
      <c r="C701" s="420"/>
      <c r="D701" s="420"/>
      <c r="E701" s="420"/>
    </row>
    <row r="702" spans="1:5" s="11" customFormat="1" ht="11.25">
      <c r="A702" s="418"/>
      <c r="B702" s="419"/>
      <c r="C702" s="420"/>
      <c r="D702" s="420"/>
      <c r="E702" s="420"/>
    </row>
    <row r="703" spans="1:5" s="11" customFormat="1" ht="11.25">
      <c r="A703" s="418"/>
      <c r="B703" s="419"/>
      <c r="C703" s="420"/>
      <c r="D703" s="420"/>
      <c r="E703" s="420"/>
    </row>
    <row r="704" spans="1:5" s="11" customFormat="1" ht="11.25">
      <c r="A704" s="418"/>
      <c r="B704" s="419"/>
      <c r="C704" s="420"/>
      <c r="D704" s="420"/>
      <c r="E704" s="420"/>
    </row>
    <row r="705" spans="1:5" s="11" customFormat="1" ht="11.25">
      <c r="A705" s="418"/>
      <c r="B705" s="419"/>
      <c r="C705" s="420"/>
      <c r="D705" s="420"/>
      <c r="E705" s="420"/>
    </row>
    <row r="706" spans="1:5" s="11" customFormat="1" ht="11.25">
      <c r="A706" s="418"/>
      <c r="B706" s="419"/>
      <c r="C706" s="420"/>
      <c r="D706" s="420"/>
      <c r="E706" s="420"/>
    </row>
    <row r="707" spans="1:5" s="11" customFormat="1" ht="11.25">
      <c r="A707" s="418"/>
      <c r="B707" s="419"/>
      <c r="C707" s="420"/>
      <c r="D707" s="420"/>
      <c r="E707" s="420"/>
    </row>
    <row r="708" spans="1:5" s="11" customFormat="1" ht="11.25">
      <c r="A708" s="418"/>
      <c r="B708" s="419"/>
      <c r="C708" s="420"/>
      <c r="D708" s="420"/>
      <c r="E708" s="420"/>
    </row>
    <row r="709" spans="1:5" s="11" customFormat="1" ht="11.25">
      <c r="A709" s="418"/>
      <c r="B709" s="419"/>
      <c r="C709" s="420"/>
      <c r="D709" s="420"/>
      <c r="E709" s="420"/>
    </row>
    <row r="710" spans="1:5" s="11" customFormat="1" ht="11.25">
      <c r="A710" s="418"/>
      <c r="B710" s="419"/>
      <c r="C710" s="420"/>
      <c r="D710" s="420"/>
      <c r="E710" s="420"/>
    </row>
    <row r="711" spans="1:5" s="11" customFormat="1" ht="11.25">
      <c r="A711" s="418"/>
      <c r="B711" s="419"/>
      <c r="C711" s="420"/>
      <c r="D711" s="420"/>
      <c r="E711" s="420"/>
    </row>
    <row r="712" spans="1:5" s="11" customFormat="1" ht="11.25">
      <c r="A712" s="418"/>
      <c r="B712" s="419"/>
      <c r="C712" s="420"/>
      <c r="D712" s="420"/>
      <c r="E712" s="420"/>
    </row>
    <row r="713" spans="1:5" s="11" customFormat="1" ht="11.25">
      <c r="A713" s="418"/>
      <c r="B713" s="419"/>
      <c r="C713" s="420"/>
      <c r="D713" s="420"/>
      <c r="E713" s="420"/>
    </row>
    <row r="714" spans="1:5" s="11" customFormat="1" ht="11.25">
      <c r="A714" s="418"/>
      <c r="B714" s="419"/>
      <c r="C714" s="420"/>
      <c r="D714" s="420"/>
      <c r="E714" s="420"/>
    </row>
    <row r="715" spans="1:5" s="11" customFormat="1" ht="11.25">
      <c r="A715" s="418"/>
      <c r="B715" s="419"/>
      <c r="C715" s="420"/>
      <c r="D715" s="420"/>
      <c r="E715" s="420"/>
    </row>
    <row r="716" spans="1:5" s="11" customFormat="1" ht="11.25">
      <c r="A716" s="418"/>
      <c r="B716" s="419"/>
      <c r="C716" s="420"/>
      <c r="D716" s="420"/>
      <c r="E716" s="420"/>
    </row>
    <row r="717" spans="1:5" s="11" customFormat="1" ht="11.25">
      <c r="A717" s="418"/>
      <c r="B717" s="419"/>
      <c r="C717" s="420"/>
      <c r="D717" s="420"/>
      <c r="E717" s="420"/>
    </row>
    <row r="718" spans="1:5" s="11" customFormat="1" ht="11.25">
      <c r="A718" s="418"/>
      <c r="B718" s="419"/>
      <c r="C718" s="420"/>
      <c r="D718" s="420"/>
      <c r="E718" s="420"/>
    </row>
    <row r="719" spans="1:5" s="11" customFormat="1" ht="11.25">
      <c r="A719" s="418"/>
      <c r="B719" s="419"/>
      <c r="C719" s="420"/>
      <c r="D719" s="420"/>
      <c r="E719" s="420"/>
    </row>
    <row r="720" spans="1:5" s="11" customFormat="1" ht="11.25">
      <c r="A720" s="418"/>
      <c r="B720" s="419"/>
      <c r="C720" s="420"/>
      <c r="D720" s="420"/>
      <c r="E720" s="420"/>
    </row>
    <row r="721" spans="1:5" s="11" customFormat="1" ht="11.25">
      <c r="A721" s="418"/>
      <c r="B721" s="419"/>
      <c r="C721" s="420"/>
      <c r="D721" s="420"/>
      <c r="E721" s="420"/>
    </row>
    <row r="722" spans="1:5" s="11" customFormat="1" ht="11.25">
      <c r="A722" s="418"/>
      <c r="B722" s="419"/>
      <c r="C722" s="420"/>
      <c r="D722" s="420"/>
      <c r="E722" s="420"/>
    </row>
    <row r="723" spans="1:5" s="11" customFormat="1" ht="11.25">
      <c r="A723" s="418"/>
      <c r="B723" s="419"/>
      <c r="C723" s="420"/>
      <c r="D723" s="420"/>
      <c r="E723" s="420"/>
    </row>
    <row r="724" spans="1:5" s="11" customFormat="1" ht="11.25">
      <c r="A724" s="418"/>
      <c r="B724" s="419"/>
      <c r="C724" s="420"/>
      <c r="D724" s="420"/>
      <c r="E724" s="420"/>
    </row>
    <row r="725" spans="1:5" s="11" customFormat="1" ht="11.25">
      <c r="A725" s="418"/>
      <c r="B725" s="419"/>
      <c r="C725" s="420"/>
      <c r="D725" s="420"/>
      <c r="E725" s="420"/>
    </row>
    <row r="726" spans="1:5" s="11" customFormat="1" ht="11.25">
      <c r="A726" s="418"/>
      <c r="B726" s="419"/>
      <c r="C726" s="420"/>
      <c r="D726" s="420"/>
      <c r="E726" s="420"/>
    </row>
    <row r="727" spans="1:5" s="11" customFormat="1" ht="11.25">
      <c r="A727" s="418"/>
      <c r="B727" s="419"/>
      <c r="C727" s="420"/>
      <c r="D727" s="420"/>
      <c r="E727" s="420"/>
    </row>
    <row r="728" spans="1:5" s="11" customFormat="1" ht="11.25">
      <c r="A728" s="418"/>
      <c r="B728" s="419"/>
      <c r="C728" s="420"/>
      <c r="D728" s="420"/>
      <c r="E728" s="420"/>
    </row>
    <row r="729" spans="1:5" s="11" customFormat="1" ht="11.25">
      <c r="A729" s="418"/>
      <c r="B729" s="419"/>
      <c r="C729" s="420"/>
      <c r="D729" s="420"/>
      <c r="E729" s="420"/>
    </row>
    <row r="730" spans="1:5" s="11" customFormat="1" ht="11.25">
      <c r="A730" s="418"/>
      <c r="B730" s="419"/>
      <c r="C730" s="420"/>
      <c r="D730" s="420"/>
      <c r="E730" s="420"/>
    </row>
    <row r="731" spans="1:5" s="11" customFormat="1" ht="11.25">
      <c r="A731" s="418"/>
      <c r="B731" s="419"/>
      <c r="C731" s="420"/>
      <c r="D731" s="420"/>
      <c r="E731" s="420"/>
    </row>
    <row r="732" spans="1:5" s="11" customFormat="1" ht="11.25">
      <c r="A732" s="418"/>
      <c r="B732" s="419"/>
      <c r="C732" s="420"/>
      <c r="D732" s="420"/>
      <c r="E732" s="420"/>
    </row>
    <row r="733" spans="1:5" s="11" customFormat="1" ht="11.25">
      <c r="A733" s="418"/>
      <c r="B733" s="419"/>
      <c r="C733" s="420"/>
      <c r="D733" s="420"/>
      <c r="E733" s="420"/>
    </row>
    <row r="734" spans="1:5" s="11" customFormat="1" ht="11.25">
      <c r="A734" s="418"/>
      <c r="B734" s="419"/>
      <c r="C734" s="420"/>
      <c r="D734" s="420"/>
      <c r="E734" s="420"/>
    </row>
    <row r="735" spans="1:5" s="11" customFormat="1" ht="11.25">
      <c r="A735" s="418"/>
      <c r="B735" s="419"/>
      <c r="C735" s="420"/>
      <c r="D735" s="420"/>
      <c r="E735" s="420"/>
    </row>
    <row r="736" spans="1:5" s="11" customFormat="1" ht="11.25">
      <c r="A736" s="418"/>
      <c r="B736" s="419"/>
      <c r="C736" s="420"/>
      <c r="D736" s="420"/>
      <c r="E736" s="420"/>
    </row>
    <row r="737" spans="1:5" s="11" customFormat="1" ht="11.25">
      <c r="A737" s="418"/>
      <c r="B737" s="419"/>
      <c r="C737" s="420"/>
      <c r="D737" s="420"/>
      <c r="E737" s="420"/>
    </row>
    <row r="738" spans="1:5" s="11" customFormat="1" ht="11.25">
      <c r="A738" s="418"/>
      <c r="B738" s="419"/>
      <c r="C738" s="420"/>
      <c r="D738" s="420"/>
      <c r="E738" s="420"/>
    </row>
    <row r="739" spans="1:5" s="11" customFormat="1" ht="11.25">
      <c r="A739" s="418"/>
      <c r="B739" s="419"/>
      <c r="C739" s="420"/>
      <c r="D739" s="420"/>
      <c r="E739" s="420"/>
    </row>
    <row r="740" spans="1:5" s="11" customFormat="1" ht="11.25">
      <c r="A740" s="418"/>
      <c r="B740" s="419"/>
      <c r="C740" s="420"/>
      <c r="D740" s="420"/>
      <c r="E740" s="420"/>
    </row>
    <row r="741" spans="1:5" s="11" customFormat="1" ht="11.25">
      <c r="A741" s="418"/>
      <c r="B741" s="419"/>
      <c r="C741" s="420"/>
      <c r="D741" s="420"/>
      <c r="E741" s="420"/>
    </row>
    <row r="742" spans="1:5" s="11" customFormat="1" ht="11.25">
      <c r="A742" s="418"/>
      <c r="B742" s="419"/>
      <c r="C742" s="420"/>
      <c r="D742" s="420"/>
      <c r="E742" s="420"/>
    </row>
    <row r="743" spans="1:5" s="11" customFormat="1" ht="11.25">
      <c r="A743" s="418"/>
      <c r="B743" s="419"/>
      <c r="C743" s="420"/>
      <c r="D743" s="420"/>
      <c r="E743" s="420"/>
    </row>
    <row r="744" spans="1:5" s="11" customFormat="1" ht="11.25">
      <c r="A744" s="418"/>
      <c r="B744" s="419"/>
      <c r="C744" s="420"/>
      <c r="D744" s="420"/>
      <c r="E744" s="420"/>
    </row>
    <row r="745" spans="1:5" s="11" customFormat="1" ht="11.25">
      <c r="A745" s="418"/>
      <c r="B745" s="419"/>
      <c r="C745" s="420"/>
      <c r="D745" s="420"/>
      <c r="E745" s="420"/>
    </row>
    <row r="746" spans="1:5" s="11" customFormat="1" ht="11.25">
      <c r="A746" s="418"/>
      <c r="B746" s="419"/>
      <c r="C746" s="420"/>
      <c r="D746" s="420"/>
      <c r="E746" s="420"/>
    </row>
    <row r="747" spans="1:5" s="11" customFormat="1" ht="11.25">
      <c r="A747" s="418"/>
      <c r="B747" s="419"/>
      <c r="C747" s="420"/>
      <c r="D747" s="420"/>
      <c r="E747" s="420"/>
    </row>
    <row r="748" spans="1:5" s="11" customFormat="1" ht="11.25">
      <c r="A748" s="418"/>
      <c r="B748" s="419"/>
      <c r="C748" s="420"/>
      <c r="D748" s="420"/>
      <c r="E748" s="420"/>
    </row>
    <row r="749" spans="1:5" s="11" customFormat="1" ht="11.25">
      <c r="A749" s="418"/>
      <c r="B749" s="419"/>
      <c r="C749" s="420"/>
      <c r="D749" s="420"/>
      <c r="E749" s="420"/>
    </row>
    <row r="750" spans="1:5" s="11" customFormat="1" ht="11.25">
      <c r="A750" s="418"/>
      <c r="B750" s="419"/>
      <c r="C750" s="420"/>
      <c r="D750" s="420"/>
      <c r="E750" s="420"/>
    </row>
    <row r="751" spans="1:5" s="11" customFormat="1" ht="11.25">
      <c r="A751" s="418"/>
      <c r="B751" s="419"/>
      <c r="C751" s="420"/>
      <c r="D751" s="420"/>
      <c r="E751" s="420"/>
    </row>
    <row r="752" spans="1:5" s="11" customFormat="1" ht="11.25">
      <c r="A752" s="418"/>
      <c r="B752" s="419"/>
      <c r="C752" s="420"/>
      <c r="D752" s="420"/>
      <c r="E752" s="420"/>
    </row>
    <row r="753" spans="1:5" s="11" customFormat="1" ht="11.25">
      <c r="A753" s="418"/>
      <c r="B753" s="419"/>
      <c r="C753" s="420"/>
      <c r="D753" s="420"/>
      <c r="E753" s="420"/>
    </row>
    <row r="754" spans="1:5" s="11" customFormat="1" ht="11.25">
      <c r="A754" s="418"/>
      <c r="B754" s="419"/>
      <c r="C754" s="420"/>
      <c r="D754" s="420"/>
      <c r="E754" s="420"/>
    </row>
    <row r="755" spans="1:5" s="11" customFormat="1" ht="11.25">
      <c r="A755" s="418"/>
      <c r="B755" s="419"/>
      <c r="C755" s="420"/>
      <c r="D755" s="420"/>
      <c r="E755" s="420"/>
    </row>
    <row r="756" spans="1:5" s="11" customFormat="1" ht="11.25">
      <c r="A756" s="418"/>
      <c r="B756" s="419"/>
      <c r="C756" s="420"/>
      <c r="D756" s="420"/>
      <c r="E756" s="420"/>
    </row>
    <row r="757" spans="1:5" s="11" customFormat="1" ht="11.25">
      <c r="A757" s="418"/>
      <c r="B757" s="419"/>
      <c r="C757" s="420"/>
      <c r="D757" s="420"/>
      <c r="E757" s="420"/>
    </row>
    <row r="758" spans="1:5" s="11" customFormat="1" ht="11.25">
      <c r="A758" s="418"/>
      <c r="B758" s="419"/>
      <c r="C758" s="420"/>
      <c r="D758" s="420"/>
      <c r="E758" s="420"/>
    </row>
    <row r="759" spans="1:5" s="11" customFormat="1" ht="11.25">
      <c r="A759" s="418"/>
      <c r="B759" s="419"/>
      <c r="C759" s="420"/>
      <c r="D759" s="420"/>
      <c r="E759" s="420"/>
    </row>
    <row r="760" spans="1:5" s="11" customFormat="1" ht="11.25">
      <c r="A760" s="418"/>
      <c r="B760" s="419"/>
      <c r="C760" s="420"/>
      <c r="D760" s="420"/>
      <c r="E760" s="420"/>
    </row>
    <row r="761" spans="1:5" s="11" customFormat="1" ht="11.25">
      <c r="A761" s="418"/>
      <c r="B761" s="419"/>
      <c r="C761" s="420"/>
      <c r="D761" s="420"/>
      <c r="E761" s="420"/>
    </row>
    <row r="762" spans="1:5" s="11" customFormat="1" ht="11.25">
      <c r="A762" s="418"/>
      <c r="B762" s="419"/>
      <c r="C762" s="420"/>
      <c r="D762" s="420"/>
      <c r="E762" s="420"/>
    </row>
    <row r="763" spans="1:5" s="11" customFormat="1" ht="11.25">
      <c r="A763" s="418"/>
      <c r="B763" s="419"/>
      <c r="C763" s="420"/>
      <c r="D763" s="420"/>
      <c r="E763" s="420"/>
    </row>
    <row r="764" spans="1:5" s="11" customFormat="1" ht="11.25">
      <c r="A764" s="418"/>
      <c r="B764" s="419"/>
      <c r="C764" s="420"/>
      <c r="D764" s="420"/>
      <c r="E764" s="420"/>
    </row>
    <row r="765" spans="1:5" s="11" customFormat="1" ht="11.25">
      <c r="A765" s="418"/>
      <c r="B765" s="419"/>
      <c r="C765" s="420"/>
      <c r="D765" s="420"/>
      <c r="E765" s="420"/>
    </row>
    <row r="766" spans="1:5" s="11" customFormat="1" ht="11.25">
      <c r="A766" s="418"/>
      <c r="B766" s="419"/>
      <c r="C766" s="420"/>
      <c r="D766" s="420"/>
      <c r="E766" s="420"/>
    </row>
    <row r="767" spans="1:5" s="11" customFormat="1" ht="11.25">
      <c r="A767" s="418"/>
      <c r="B767" s="419"/>
      <c r="C767" s="420"/>
      <c r="D767" s="420"/>
      <c r="E767" s="420"/>
    </row>
    <row r="768" spans="1:5" s="11" customFormat="1" ht="11.25">
      <c r="A768" s="418"/>
      <c r="B768" s="419"/>
      <c r="C768" s="420"/>
      <c r="D768" s="420"/>
      <c r="E768" s="420"/>
    </row>
    <row r="769" spans="1:5" s="11" customFormat="1" ht="11.25">
      <c r="A769" s="418"/>
      <c r="B769" s="419"/>
      <c r="C769" s="420"/>
      <c r="D769" s="420"/>
      <c r="E769" s="420"/>
    </row>
    <row r="770" spans="1:5" s="11" customFormat="1" ht="11.25">
      <c r="A770" s="418"/>
      <c r="B770" s="419"/>
      <c r="C770" s="420"/>
      <c r="D770" s="420"/>
      <c r="E770" s="420"/>
    </row>
    <row r="771" spans="1:5" s="11" customFormat="1" ht="11.25">
      <c r="A771" s="418"/>
      <c r="B771" s="419"/>
      <c r="C771" s="420"/>
      <c r="D771" s="420"/>
      <c r="E771" s="420"/>
    </row>
    <row r="772" spans="1:5" s="11" customFormat="1" ht="11.25">
      <c r="A772" s="418"/>
      <c r="B772" s="419"/>
      <c r="C772" s="420"/>
      <c r="D772" s="420"/>
      <c r="E772" s="420"/>
    </row>
    <row r="773" spans="1:5" s="11" customFormat="1" ht="11.25">
      <c r="A773" s="418"/>
      <c r="B773" s="419"/>
      <c r="C773" s="420"/>
      <c r="D773" s="420"/>
      <c r="E773" s="420"/>
    </row>
    <row r="774" spans="1:5" s="11" customFormat="1" ht="11.25">
      <c r="A774" s="418"/>
      <c r="B774" s="419"/>
      <c r="C774" s="420"/>
      <c r="D774" s="420"/>
      <c r="E774" s="420"/>
    </row>
    <row r="775" spans="1:5" s="11" customFormat="1" ht="11.25">
      <c r="A775" s="418"/>
      <c r="B775" s="419"/>
      <c r="C775" s="420"/>
      <c r="D775" s="420"/>
      <c r="E775" s="420"/>
    </row>
    <row r="776" spans="1:5" s="11" customFormat="1" ht="11.25">
      <c r="A776" s="418"/>
      <c r="B776" s="419"/>
      <c r="C776" s="420"/>
      <c r="D776" s="420"/>
      <c r="E776" s="420"/>
    </row>
    <row r="777" spans="1:5" s="11" customFormat="1" ht="11.25">
      <c r="A777" s="418"/>
      <c r="B777" s="419"/>
      <c r="C777" s="420"/>
      <c r="D777" s="420"/>
      <c r="E777" s="420"/>
    </row>
    <row r="778" spans="1:5" s="11" customFormat="1" ht="11.25">
      <c r="A778" s="418"/>
      <c r="B778" s="419"/>
      <c r="C778" s="420"/>
      <c r="D778" s="420"/>
      <c r="E778" s="420"/>
    </row>
    <row r="779" spans="1:5" s="11" customFormat="1" ht="11.25">
      <c r="A779" s="418"/>
      <c r="B779" s="419"/>
      <c r="C779" s="420"/>
      <c r="D779" s="420"/>
      <c r="E779" s="420"/>
    </row>
    <row r="780" spans="1:5" s="11" customFormat="1" ht="11.25">
      <c r="A780" s="418"/>
      <c r="B780" s="419"/>
      <c r="C780" s="420"/>
      <c r="D780" s="420"/>
      <c r="E780" s="420"/>
    </row>
    <row r="781" spans="1:5" s="11" customFormat="1" ht="11.25">
      <c r="A781" s="418"/>
      <c r="B781" s="419"/>
      <c r="C781" s="420"/>
      <c r="D781" s="420"/>
      <c r="E781" s="420"/>
    </row>
    <row r="782" spans="1:5" s="11" customFormat="1" ht="11.25">
      <c r="A782" s="418"/>
      <c r="B782" s="419"/>
      <c r="C782" s="420"/>
      <c r="D782" s="420"/>
      <c r="E782" s="420"/>
    </row>
    <row r="783" spans="1:5" s="11" customFormat="1" ht="11.25">
      <c r="A783" s="418"/>
      <c r="B783" s="419"/>
      <c r="C783" s="420"/>
      <c r="D783" s="420"/>
      <c r="E783" s="420"/>
    </row>
    <row r="784" spans="1:5" s="11" customFormat="1" ht="11.25">
      <c r="A784" s="418"/>
      <c r="B784" s="419"/>
      <c r="C784" s="420"/>
      <c r="D784" s="420"/>
      <c r="E784" s="420"/>
    </row>
    <row r="785" spans="1:5" s="11" customFormat="1" ht="11.25">
      <c r="A785" s="418"/>
      <c r="B785" s="419"/>
      <c r="C785" s="420"/>
      <c r="D785" s="420"/>
      <c r="E785" s="420"/>
    </row>
    <row r="786" spans="1:5" s="11" customFormat="1" ht="11.25">
      <c r="A786" s="418"/>
      <c r="B786" s="419"/>
      <c r="C786" s="420"/>
      <c r="D786" s="420"/>
      <c r="E786" s="420"/>
    </row>
    <row r="787" spans="1:5" s="11" customFormat="1" ht="11.25">
      <c r="A787" s="418"/>
      <c r="B787" s="419"/>
      <c r="C787" s="420"/>
      <c r="D787" s="420"/>
      <c r="E787" s="420"/>
    </row>
    <row r="788" spans="1:5" s="11" customFormat="1" ht="11.25">
      <c r="A788" s="418"/>
      <c r="B788" s="419"/>
      <c r="C788" s="420"/>
      <c r="D788" s="420"/>
      <c r="E788" s="420"/>
    </row>
    <row r="789" spans="1:5" s="11" customFormat="1" ht="11.25">
      <c r="A789" s="418"/>
      <c r="B789" s="419"/>
      <c r="C789" s="420"/>
      <c r="D789" s="420"/>
      <c r="E789" s="420"/>
    </row>
    <row r="790" spans="1:5" s="11" customFormat="1" ht="11.25">
      <c r="A790" s="418"/>
      <c r="B790" s="419"/>
      <c r="C790" s="420"/>
      <c r="D790" s="420"/>
      <c r="E790" s="420"/>
    </row>
    <row r="791" spans="1:5" s="11" customFormat="1" ht="11.25">
      <c r="A791" s="418"/>
      <c r="B791" s="419"/>
      <c r="C791" s="420"/>
      <c r="D791" s="420"/>
      <c r="E791" s="420"/>
    </row>
    <row r="792" spans="1:5" s="11" customFormat="1" ht="11.25">
      <c r="A792" s="418"/>
      <c r="B792" s="419"/>
      <c r="C792" s="420"/>
      <c r="D792" s="420"/>
      <c r="E792" s="420"/>
    </row>
    <row r="793" spans="1:5" s="11" customFormat="1" ht="11.25">
      <c r="A793" s="418"/>
      <c r="B793" s="419"/>
      <c r="C793" s="420"/>
      <c r="D793" s="420"/>
      <c r="E793" s="420"/>
    </row>
    <row r="794" spans="1:5" s="11" customFormat="1" ht="11.25">
      <c r="A794" s="418"/>
      <c r="B794" s="419"/>
      <c r="C794" s="420"/>
      <c r="D794" s="420"/>
      <c r="E794" s="420"/>
    </row>
    <row r="795" spans="1:5" s="11" customFormat="1" ht="11.25">
      <c r="A795" s="418"/>
      <c r="B795" s="419"/>
      <c r="C795" s="420"/>
      <c r="D795" s="420"/>
      <c r="E795" s="420"/>
    </row>
    <row r="796" spans="1:5" s="11" customFormat="1" ht="11.25">
      <c r="A796" s="418"/>
      <c r="B796" s="419"/>
      <c r="C796" s="420"/>
      <c r="D796" s="420"/>
      <c r="E796" s="420"/>
    </row>
    <row r="797" spans="1:5" s="11" customFormat="1" ht="11.25">
      <c r="A797" s="418"/>
      <c r="B797" s="419"/>
      <c r="C797" s="420"/>
      <c r="D797" s="420"/>
      <c r="E797" s="420"/>
    </row>
    <row r="798" spans="1:5" s="11" customFormat="1" ht="11.25">
      <c r="A798" s="418"/>
      <c r="B798" s="419"/>
      <c r="C798" s="420"/>
      <c r="D798" s="420"/>
      <c r="E798" s="420"/>
    </row>
    <row r="799" spans="1:5" s="11" customFormat="1" ht="11.25">
      <c r="A799" s="418"/>
      <c r="B799" s="419"/>
      <c r="C799" s="420"/>
      <c r="D799" s="420"/>
      <c r="E799" s="420"/>
    </row>
    <row r="800" spans="1:5" s="11" customFormat="1" ht="11.25">
      <c r="A800" s="418"/>
      <c r="B800" s="419"/>
      <c r="C800" s="420"/>
      <c r="D800" s="420"/>
      <c r="E800" s="420"/>
    </row>
    <row r="801" spans="1:5" s="11" customFormat="1" ht="11.25">
      <c r="A801" s="418"/>
      <c r="B801" s="419"/>
      <c r="C801" s="420"/>
      <c r="D801" s="420"/>
      <c r="E801" s="420"/>
    </row>
    <row r="802" spans="1:5" s="11" customFormat="1" ht="11.25">
      <c r="A802" s="418"/>
      <c r="B802" s="419"/>
      <c r="C802" s="420"/>
      <c r="D802" s="420"/>
      <c r="E802" s="420"/>
    </row>
    <row r="803" spans="1:5" s="11" customFormat="1" ht="11.25">
      <c r="A803" s="418"/>
      <c r="B803" s="419"/>
      <c r="C803" s="420"/>
      <c r="D803" s="420"/>
      <c r="E803" s="420"/>
    </row>
    <row r="804" spans="1:5" s="11" customFormat="1" ht="11.25">
      <c r="A804" s="418"/>
      <c r="B804" s="419"/>
      <c r="C804" s="420"/>
      <c r="D804" s="420"/>
      <c r="E804" s="420"/>
    </row>
    <row r="805" spans="1:5" s="11" customFormat="1" ht="11.25">
      <c r="A805" s="418"/>
      <c r="B805" s="419"/>
      <c r="C805" s="420"/>
      <c r="D805" s="420"/>
      <c r="E805" s="420"/>
    </row>
    <row r="806" spans="1:5" s="11" customFormat="1" ht="11.25">
      <c r="A806" s="418"/>
      <c r="B806" s="419"/>
      <c r="C806" s="420"/>
      <c r="D806" s="420"/>
      <c r="E806" s="420"/>
    </row>
    <row r="807" spans="1:5" s="11" customFormat="1" ht="11.25">
      <c r="A807" s="418"/>
      <c r="B807" s="419"/>
      <c r="C807" s="420"/>
      <c r="D807" s="420"/>
      <c r="E807" s="420"/>
    </row>
    <row r="808" spans="1:5" s="11" customFormat="1" ht="11.25">
      <c r="A808" s="418"/>
      <c r="B808" s="419"/>
      <c r="C808" s="420"/>
      <c r="D808" s="420"/>
      <c r="E808" s="420"/>
    </row>
    <row r="809" spans="1:5" s="11" customFormat="1" ht="11.25">
      <c r="A809" s="418"/>
      <c r="B809" s="419"/>
      <c r="C809" s="420"/>
      <c r="D809" s="420"/>
      <c r="E809" s="420"/>
    </row>
    <row r="810" spans="1:5" s="11" customFormat="1" ht="11.25">
      <c r="A810" s="418"/>
      <c r="B810" s="419"/>
      <c r="C810" s="420"/>
      <c r="D810" s="420"/>
      <c r="E810" s="420"/>
    </row>
    <row r="811" spans="1:5" s="11" customFormat="1" ht="11.25">
      <c r="A811" s="418"/>
      <c r="B811" s="419"/>
      <c r="C811" s="420"/>
      <c r="D811" s="420"/>
      <c r="E811" s="420"/>
    </row>
    <row r="812" spans="1:5" s="11" customFormat="1" ht="11.25">
      <c r="A812" s="418"/>
      <c r="B812" s="419"/>
      <c r="C812" s="420"/>
      <c r="D812" s="420"/>
      <c r="E812" s="420"/>
    </row>
    <row r="813" spans="1:5" s="11" customFormat="1" ht="11.25">
      <c r="A813" s="418"/>
      <c r="B813" s="419"/>
      <c r="C813" s="420"/>
      <c r="D813" s="420"/>
      <c r="E813" s="420"/>
    </row>
    <row r="814" spans="1:5" s="11" customFormat="1" ht="11.25">
      <c r="A814" s="418"/>
      <c r="B814" s="419"/>
      <c r="C814" s="420"/>
      <c r="D814" s="420"/>
      <c r="E814" s="420"/>
    </row>
    <row r="815" spans="1:5" s="11" customFormat="1" ht="11.25">
      <c r="A815" s="418"/>
      <c r="B815" s="419"/>
      <c r="C815" s="420"/>
      <c r="D815" s="420"/>
      <c r="E815" s="420"/>
    </row>
    <row r="816" spans="1:5" s="11" customFormat="1" ht="11.25">
      <c r="A816" s="418"/>
      <c r="B816" s="419"/>
      <c r="C816" s="420"/>
      <c r="D816" s="420"/>
      <c r="E816" s="420"/>
    </row>
    <row r="817" spans="1:5" s="11" customFormat="1" ht="11.25">
      <c r="A817" s="418"/>
      <c r="B817" s="419"/>
      <c r="C817" s="420"/>
      <c r="D817" s="420"/>
      <c r="E817" s="420"/>
    </row>
    <row r="818" spans="1:5" s="11" customFormat="1" ht="11.25">
      <c r="A818" s="418"/>
      <c r="B818" s="419"/>
      <c r="C818" s="420"/>
      <c r="D818" s="420"/>
      <c r="E818" s="420"/>
    </row>
    <row r="819" spans="1:5" s="11" customFormat="1" ht="11.25">
      <c r="A819" s="418"/>
      <c r="B819" s="419"/>
      <c r="C819" s="420"/>
      <c r="D819" s="420"/>
      <c r="E819" s="420"/>
    </row>
    <row r="820" spans="1:5" s="11" customFormat="1" ht="11.25">
      <c r="A820" s="418"/>
      <c r="B820" s="419"/>
      <c r="C820" s="420"/>
      <c r="D820" s="420"/>
      <c r="E820" s="420"/>
    </row>
    <row r="821" spans="1:5" s="11" customFormat="1" ht="11.25">
      <c r="A821" s="418"/>
      <c r="B821" s="419"/>
      <c r="C821" s="420"/>
      <c r="D821" s="420"/>
      <c r="E821" s="420"/>
    </row>
    <row r="822" spans="1:5" s="11" customFormat="1" ht="11.25">
      <c r="A822" s="418"/>
      <c r="B822" s="419"/>
      <c r="C822" s="420"/>
      <c r="D822" s="420"/>
      <c r="E822" s="420"/>
    </row>
    <row r="823" spans="1:5" s="11" customFormat="1" ht="11.25">
      <c r="A823" s="418"/>
      <c r="B823" s="419"/>
      <c r="C823" s="420"/>
      <c r="D823" s="420"/>
      <c r="E823" s="420"/>
    </row>
    <row r="824" spans="1:5" s="11" customFormat="1" ht="11.25">
      <c r="A824" s="418"/>
      <c r="B824" s="419"/>
      <c r="C824" s="420"/>
      <c r="D824" s="420"/>
      <c r="E824" s="420"/>
    </row>
    <row r="825" spans="1:5" s="11" customFormat="1" ht="11.25">
      <c r="A825" s="418"/>
      <c r="B825" s="419"/>
      <c r="C825" s="420"/>
      <c r="D825" s="420"/>
      <c r="E825" s="420"/>
    </row>
    <row r="826" spans="1:5" s="11" customFormat="1" ht="11.25">
      <c r="A826" s="418"/>
      <c r="B826" s="419"/>
      <c r="C826" s="420"/>
      <c r="D826" s="420"/>
      <c r="E826" s="420"/>
    </row>
    <row r="827" spans="1:5" s="11" customFormat="1" ht="11.25">
      <c r="A827" s="418"/>
      <c r="B827" s="419"/>
      <c r="C827" s="420"/>
      <c r="D827" s="420"/>
      <c r="E827" s="420"/>
    </row>
    <row r="828" spans="1:5" s="11" customFormat="1" ht="11.25">
      <c r="A828" s="418"/>
      <c r="B828" s="419"/>
      <c r="C828" s="420"/>
      <c r="D828" s="420"/>
      <c r="E828" s="420"/>
    </row>
    <row r="829" spans="1:5" s="11" customFormat="1" ht="11.25">
      <c r="A829" s="418"/>
      <c r="B829" s="419"/>
      <c r="C829" s="420"/>
      <c r="D829" s="420"/>
      <c r="E829" s="420"/>
    </row>
    <row r="830" spans="1:5" s="11" customFormat="1" ht="11.25">
      <c r="A830" s="418"/>
      <c r="B830" s="419"/>
      <c r="C830" s="420"/>
      <c r="D830" s="420"/>
      <c r="E830" s="420"/>
    </row>
    <row r="831" spans="1:5" s="11" customFormat="1" ht="11.25">
      <c r="A831" s="418"/>
      <c r="B831" s="419"/>
      <c r="C831" s="420"/>
      <c r="D831" s="420"/>
      <c r="E831" s="420"/>
    </row>
    <row r="832" spans="1:5" s="11" customFormat="1" ht="11.25">
      <c r="A832" s="418"/>
      <c r="B832" s="419"/>
      <c r="C832" s="420"/>
      <c r="D832" s="420"/>
      <c r="E832" s="420"/>
    </row>
    <row r="833" spans="1:5" s="11" customFormat="1" ht="11.25">
      <c r="A833" s="418"/>
      <c r="B833" s="419"/>
      <c r="C833" s="420"/>
      <c r="D833" s="420"/>
      <c r="E833" s="420"/>
    </row>
    <row r="834" spans="1:5" s="11" customFormat="1" ht="11.25">
      <c r="A834" s="418"/>
      <c r="B834" s="419"/>
      <c r="C834" s="420"/>
      <c r="D834" s="420"/>
      <c r="E834" s="420"/>
    </row>
    <row r="835" spans="1:5" s="11" customFormat="1" ht="11.25">
      <c r="A835" s="418"/>
      <c r="B835" s="419"/>
      <c r="C835" s="420"/>
      <c r="D835" s="420"/>
      <c r="E835" s="420"/>
    </row>
    <row r="836" spans="1:5" s="11" customFormat="1" ht="11.25">
      <c r="A836" s="418"/>
      <c r="B836" s="419"/>
      <c r="C836" s="420"/>
      <c r="D836" s="420"/>
      <c r="E836" s="420"/>
    </row>
    <row r="837" spans="1:5" s="11" customFormat="1" ht="11.25">
      <c r="A837" s="418"/>
      <c r="B837" s="419"/>
      <c r="C837" s="420"/>
      <c r="D837" s="420"/>
      <c r="E837" s="420"/>
    </row>
    <row r="838" spans="1:5" s="11" customFormat="1" ht="11.25">
      <c r="A838" s="418"/>
      <c r="B838" s="419"/>
      <c r="C838" s="420"/>
      <c r="D838" s="420"/>
      <c r="E838" s="420"/>
    </row>
    <row r="839" spans="1:5" s="11" customFormat="1" ht="11.25">
      <c r="A839" s="418"/>
      <c r="B839" s="419"/>
      <c r="C839" s="420"/>
      <c r="D839" s="420"/>
      <c r="E839" s="420"/>
    </row>
    <row r="840" spans="1:5" s="11" customFormat="1" ht="11.25">
      <c r="A840" s="418"/>
      <c r="B840" s="419"/>
      <c r="C840" s="420"/>
      <c r="D840" s="420"/>
      <c r="E840" s="420"/>
    </row>
    <row r="841" spans="1:5" s="11" customFormat="1" ht="11.25">
      <c r="A841" s="418"/>
      <c r="B841" s="419"/>
      <c r="C841" s="420"/>
      <c r="D841" s="420"/>
      <c r="E841" s="420"/>
    </row>
    <row r="842" spans="1:5" s="11" customFormat="1" ht="11.25">
      <c r="A842" s="418"/>
      <c r="B842" s="419"/>
      <c r="C842" s="420"/>
      <c r="D842" s="420"/>
      <c r="E842" s="420"/>
    </row>
    <row r="843" spans="1:5" s="11" customFormat="1" ht="11.25">
      <c r="A843" s="418"/>
      <c r="B843" s="419"/>
      <c r="C843" s="420"/>
      <c r="D843" s="420"/>
      <c r="E843" s="420"/>
    </row>
    <row r="844" spans="1:5" s="11" customFormat="1" ht="11.25">
      <c r="A844" s="418"/>
      <c r="B844" s="419"/>
      <c r="C844" s="420"/>
      <c r="D844" s="420"/>
      <c r="E844" s="420"/>
    </row>
    <row r="845" spans="1:5" s="11" customFormat="1" ht="11.25">
      <c r="A845" s="418"/>
      <c r="B845" s="419"/>
      <c r="C845" s="420"/>
      <c r="D845" s="420"/>
      <c r="E845" s="420"/>
    </row>
    <row r="846" spans="1:5" s="11" customFormat="1" ht="11.25">
      <c r="A846" s="418"/>
      <c r="B846" s="419"/>
      <c r="C846" s="420"/>
      <c r="D846" s="420"/>
      <c r="E846" s="420"/>
    </row>
    <row r="847" spans="1:5" s="11" customFormat="1" ht="11.25">
      <c r="A847" s="418"/>
      <c r="B847" s="419"/>
      <c r="C847" s="420"/>
      <c r="D847" s="420"/>
      <c r="E847" s="420"/>
    </row>
    <row r="848" spans="1:5" s="11" customFormat="1" ht="11.25">
      <c r="A848" s="418"/>
      <c r="B848" s="419"/>
      <c r="C848" s="420"/>
      <c r="D848" s="420"/>
      <c r="E848" s="420"/>
    </row>
    <row r="849" spans="1:5" s="11" customFormat="1" ht="11.25">
      <c r="A849" s="418"/>
      <c r="B849" s="419"/>
      <c r="C849" s="420"/>
      <c r="D849" s="420"/>
      <c r="E849" s="420"/>
    </row>
    <row r="850" spans="1:5" s="11" customFormat="1" ht="11.25">
      <c r="A850" s="418"/>
      <c r="B850" s="419"/>
      <c r="C850" s="420"/>
      <c r="D850" s="420"/>
      <c r="E850" s="420"/>
    </row>
    <row r="851" spans="1:5" s="11" customFormat="1" ht="11.25">
      <c r="A851" s="418"/>
      <c r="B851" s="419"/>
      <c r="C851" s="420"/>
      <c r="D851" s="420"/>
      <c r="E851" s="420"/>
    </row>
    <row r="852" spans="1:5" s="11" customFormat="1" ht="11.25">
      <c r="A852" s="418"/>
      <c r="B852" s="419"/>
      <c r="C852" s="420"/>
      <c r="D852" s="420"/>
      <c r="E852" s="420"/>
    </row>
    <row r="853" spans="1:5" s="11" customFormat="1" ht="11.25">
      <c r="A853" s="418"/>
      <c r="B853" s="419"/>
      <c r="C853" s="420"/>
      <c r="D853" s="420"/>
      <c r="E853" s="420"/>
    </row>
    <row r="854" spans="1:5" s="11" customFormat="1" ht="11.25">
      <c r="A854" s="418"/>
      <c r="B854" s="419"/>
      <c r="C854" s="420"/>
      <c r="D854" s="420"/>
      <c r="E854" s="420"/>
    </row>
    <row r="855" spans="1:5" s="11" customFormat="1" ht="11.25">
      <c r="A855" s="418"/>
      <c r="B855" s="419"/>
      <c r="C855" s="420"/>
      <c r="D855" s="420"/>
      <c r="E855" s="420"/>
    </row>
    <row r="856" spans="1:5" s="11" customFormat="1" ht="11.25">
      <c r="A856" s="418"/>
      <c r="B856" s="419"/>
      <c r="C856" s="420"/>
      <c r="D856" s="420"/>
      <c r="E856" s="420"/>
    </row>
    <row r="857" spans="1:5" s="11" customFormat="1" ht="11.25">
      <c r="A857" s="418"/>
      <c r="B857" s="419"/>
      <c r="C857" s="420"/>
      <c r="D857" s="420"/>
      <c r="E857" s="420"/>
    </row>
    <row r="858" spans="1:5" s="11" customFormat="1" ht="11.25">
      <c r="A858" s="418"/>
      <c r="B858" s="419"/>
      <c r="C858" s="420"/>
      <c r="D858" s="420"/>
      <c r="E858" s="420"/>
    </row>
    <row r="859" spans="1:5" s="11" customFormat="1" ht="11.25">
      <c r="A859" s="418"/>
      <c r="B859" s="419"/>
      <c r="C859" s="420"/>
      <c r="D859" s="420"/>
      <c r="E859" s="420"/>
    </row>
    <row r="860" spans="1:5" s="11" customFormat="1" ht="11.25">
      <c r="A860" s="418"/>
      <c r="B860" s="419"/>
      <c r="C860" s="420"/>
      <c r="D860" s="420"/>
      <c r="E860" s="420"/>
    </row>
    <row r="861" spans="1:5" s="11" customFormat="1" ht="11.25">
      <c r="A861" s="418"/>
      <c r="B861" s="419"/>
      <c r="C861" s="420"/>
      <c r="D861" s="420"/>
      <c r="E861" s="420"/>
    </row>
    <row r="862" spans="1:5" s="11" customFormat="1" ht="11.25">
      <c r="A862" s="418"/>
      <c r="B862" s="419"/>
      <c r="C862" s="420"/>
      <c r="D862" s="420"/>
      <c r="E862" s="420"/>
    </row>
    <row r="863" spans="1:5" s="11" customFormat="1" ht="11.25">
      <c r="A863" s="418"/>
      <c r="B863" s="419"/>
      <c r="C863" s="420"/>
      <c r="D863" s="420"/>
      <c r="E863" s="420"/>
    </row>
    <row r="864" spans="1:5" s="11" customFormat="1" ht="11.25">
      <c r="A864" s="418"/>
      <c r="B864" s="419"/>
      <c r="C864" s="420"/>
      <c r="D864" s="420"/>
      <c r="E864" s="420"/>
    </row>
    <row r="865" spans="1:5" s="11" customFormat="1" ht="11.25">
      <c r="A865" s="418"/>
      <c r="B865" s="419"/>
      <c r="C865" s="420"/>
      <c r="D865" s="420"/>
      <c r="E865" s="420"/>
    </row>
    <row r="866" spans="1:5" s="11" customFormat="1" ht="11.25">
      <c r="A866" s="418"/>
      <c r="B866" s="419"/>
      <c r="C866" s="420"/>
      <c r="D866" s="420"/>
      <c r="E866" s="420"/>
    </row>
    <row r="867" spans="1:5" s="11" customFormat="1" ht="11.25">
      <c r="A867" s="418"/>
      <c r="B867" s="419"/>
      <c r="C867" s="420"/>
      <c r="D867" s="420"/>
      <c r="E867" s="420"/>
    </row>
    <row r="868" spans="1:5" s="11" customFormat="1" ht="11.25">
      <c r="A868" s="418"/>
      <c r="B868" s="419"/>
      <c r="C868" s="420"/>
      <c r="D868" s="420"/>
      <c r="E868" s="420"/>
    </row>
    <row r="869" spans="1:5" s="11" customFormat="1" ht="11.25">
      <c r="A869" s="418"/>
      <c r="B869" s="419"/>
      <c r="C869" s="420"/>
      <c r="D869" s="420"/>
      <c r="E869" s="420"/>
    </row>
    <row r="870" spans="1:5" s="11" customFormat="1" ht="11.25">
      <c r="A870" s="418"/>
      <c r="B870" s="419"/>
      <c r="C870" s="420"/>
      <c r="D870" s="420"/>
      <c r="E870" s="420"/>
    </row>
    <row r="871" spans="1:5" s="11" customFormat="1" ht="11.25">
      <c r="A871" s="418"/>
      <c r="B871" s="419"/>
      <c r="C871" s="420"/>
      <c r="D871" s="420"/>
      <c r="E871" s="420"/>
    </row>
    <row r="872" spans="1:5" s="11" customFormat="1" ht="11.25">
      <c r="A872" s="418"/>
      <c r="B872" s="419"/>
      <c r="C872" s="420"/>
      <c r="D872" s="420"/>
      <c r="E872" s="420"/>
    </row>
    <row r="873" spans="1:5" s="11" customFormat="1" ht="11.25">
      <c r="A873" s="418"/>
      <c r="B873" s="419"/>
      <c r="C873" s="420"/>
      <c r="D873" s="420"/>
      <c r="E873" s="420"/>
    </row>
    <row r="874" spans="1:5" s="11" customFormat="1" ht="11.25">
      <c r="A874" s="418"/>
      <c r="B874" s="419"/>
      <c r="C874" s="420"/>
      <c r="D874" s="420"/>
      <c r="E874" s="420"/>
    </row>
    <row r="875" spans="1:5" s="11" customFormat="1" ht="11.25">
      <c r="A875" s="418"/>
      <c r="B875" s="419"/>
      <c r="C875" s="420"/>
      <c r="D875" s="420"/>
      <c r="E875" s="420"/>
    </row>
    <row r="876" spans="1:5" s="11" customFormat="1" ht="11.25">
      <c r="A876" s="418"/>
      <c r="B876" s="419"/>
      <c r="C876" s="420"/>
      <c r="D876" s="420"/>
      <c r="E876" s="420"/>
    </row>
    <row r="877" spans="1:5" s="11" customFormat="1" ht="11.25">
      <c r="A877" s="418"/>
      <c r="B877" s="419"/>
      <c r="C877" s="420"/>
      <c r="D877" s="420"/>
      <c r="E877" s="420"/>
    </row>
    <row r="878" spans="1:5" s="11" customFormat="1" ht="11.25">
      <c r="A878" s="418"/>
      <c r="B878" s="419"/>
      <c r="C878" s="420"/>
      <c r="D878" s="420"/>
      <c r="E878" s="420"/>
    </row>
    <row r="879" spans="1:5" s="11" customFormat="1" ht="11.25">
      <c r="A879" s="418"/>
      <c r="B879" s="419"/>
      <c r="C879" s="420"/>
      <c r="D879" s="420"/>
      <c r="E879" s="420"/>
    </row>
    <row r="880" spans="1:5" s="11" customFormat="1" ht="11.25">
      <c r="A880" s="418"/>
      <c r="B880" s="419"/>
      <c r="C880" s="420"/>
      <c r="D880" s="420"/>
      <c r="E880" s="420"/>
    </row>
    <row r="881" spans="1:5" s="11" customFormat="1" ht="11.25">
      <c r="A881" s="418"/>
      <c r="B881" s="419"/>
      <c r="C881" s="420"/>
      <c r="D881" s="420"/>
      <c r="E881" s="420"/>
    </row>
    <row r="882" spans="1:5" s="11" customFormat="1" ht="11.25">
      <c r="A882" s="418"/>
      <c r="B882" s="419"/>
      <c r="C882" s="420"/>
      <c r="D882" s="420"/>
      <c r="E882" s="420"/>
    </row>
    <row r="883" spans="1:5" s="11" customFormat="1" ht="11.25">
      <c r="A883" s="418"/>
      <c r="B883" s="419"/>
      <c r="C883" s="420"/>
      <c r="D883" s="420"/>
      <c r="E883" s="420"/>
    </row>
    <row r="884" spans="1:5" s="11" customFormat="1" ht="11.25">
      <c r="A884" s="418"/>
      <c r="B884" s="419"/>
      <c r="C884" s="420"/>
      <c r="D884" s="420"/>
      <c r="E884" s="420"/>
    </row>
    <row r="885" spans="1:5" s="11" customFormat="1" ht="11.25">
      <c r="A885" s="418"/>
      <c r="B885" s="419"/>
      <c r="C885" s="420"/>
      <c r="D885" s="420"/>
      <c r="E885" s="420"/>
    </row>
    <row r="886" spans="1:5" s="11" customFormat="1" ht="11.25">
      <c r="A886" s="418"/>
      <c r="B886" s="419"/>
      <c r="C886" s="420"/>
      <c r="D886" s="420"/>
      <c r="E886" s="420"/>
    </row>
    <row r="887" spans="1:5" s="11" customFormat="1" ht="11.25">
      <c r="A887" s="418"/>
      <c r="B887" s="419"/>
      <c r="C887" s="420"/>
      <c r="D887" s="420"/>
      <c r="E887" s="420"/>
    </row>
    <row r="888" spans="1:5" s="11" customFormat="1" ht="11.25">
      <c r="A888" s="418"/>
      <c r="B888" s="419"/>
      <c r="C888" s="420"/>
      <c r="D888" s="420"/>
      <c r="E888" s="420"/>
    </row>
    <row r="889" spans="1:5" s="11" customFormat="1" ht="11.25">
      <c r="A889" s="418"/>
      <c r="B889" s="419"/>
      <c r="C889" s="420"/>
      <c r="D889" s="420"/>
      <c r="E889" s="420"/>
    </row>
    <row r="890" spans="1:5" s="11" customFormat="1" ht="11.25">
      <c r="A890" s="418"/>
      <c r="B890" s="419"/>
      <c r="C890" s="420"/>
      <c r="D890" s="420"/>
      <c r="E890" s="420"/>
    </row>
    <row r="891" spans="1:5" s="11" customFormat="1" ht="11.25">
      <c r="A891" s="418"/>
      <c r="B891" s="419"/>
      <c r="C891" s="420"/>
      <c r="D891" s="420"/>
      <c r="E891" s="420"/>
    </row>
    <row r="892" spans="1:5" s="11" customFormat="1" ht="11.25">
      <c r="A892" s="418"/>
      <c r="B892" s="419"/>
      <c r="C892" s="420"/>
      <c r="D892" s="420"/>
      <c r="E892" s="420"/>
    </row>
    <row r="893" spans="1:5" s="11" customFormat="1" ht="11.25">
      <c r="A893" s="418"/>
      <c r="B893" s="419"/>
      <c r="C893" s="420"/>
      <c r="D893" s="420"/>
      <c r="E893" s="420"/>
    </row>
    <row r="894" spans="1:5" s="11" customFormat="1" ht="11.25">
      <c r="A894" s="418"/>
      <c r="B894" s="419"/>
      <c r="C894" s="420"/>
      <c r="D894" s="420"/>
      <c r="E894" s="420"/>
    </row>
    <row r="895" spans="1:5" s="11" customFormat="1" ht="11.25">
      <c r="A895" s="418"/>
      <c r="B895" s="419"/>
      <c r="C895" s="420"/>
      <c r="D895" s="420"/>
      <c r="E895" s="420"/>
    </row>
    <row r="896" spans="1:5" s="11" customFormat="1" ht="11.25">
      <c r="A896" s="418"/>
      <c r="B896" s="419"/>
      <c r="C896" s="420"/>
      <c r="D896" s="420"/>
      <c r="E896" s="420"/>
    </row>
    <row r="897" spans="1:5" s="11" customFormat="1" ht="11.25">
      <c r="A897" s="418"/>
      <c r="B897" s="419"/>
      <c r="C897" s="420"/>
      <c r="D897" s="420"/>
      <c r="E897" s="420"/>
    </row>
    <row r="898" spans="1:5" s="11" customFormat="1" ht="11.25">
      <c r="A898" s="418"/>
      <c r="B898" s="419"/>
      <c r="C898" s="420"/>
      <c r="D898" s="420"/>
      <c r="E898" s="420"/>
    </row>
    <row r="899" spans="1:5" s="11" customFormat="1" ht="11.25">
      <c r="A899" s="418"/>
      <c r="B899" s="419"/>
      <c r="C899" s="420"/>
      <c r="D899" s="420"/>
      <c r="E899" s="420"/>
    </row>
    <row r="900" spans="1:5" s="11" customFormat="1" ht="11.25">
      <c r="A900" s="418"/>
      <c r="B900" s="419"/>
      <c r="C900" s="420"/>
      <c r="D900" s="420"/>
      <c r="E900" s="420"/>
    </row>
    <row r="901" spans="1:5" s="11" customFormat="1" ht="11.25">
      <c r="A901" s="418"/>
      <c r="B901" s="419"/>
      <c r="C901" s="420"/>
      <c r="D901" s="420"/>
      <c r="E901" s="420"/>
    </row>
    <row r="902" spans="1:5" s="11" customFormat="1" ht="11.25">
      <c r="A902" s="418"/>
      <c r="B902" s="419"/>
      <c r="C902" s="420"/>
      <c r="D902" s="420"/>
      <c r="E902" s="420"/>
    </row>
    <row r="903" spans="1:5" s="11" customFormat="1" ht="11.25">
      <c r="A903" s="418"/>
      <c r="B903" s="419"/>
      <c r="C903" s="420"/>
      <c r="D903" s="420"/>
      <c r="E903" s="420"/>
    </row>
    <row r="904" spans="1:5" s="11" customFormat="1" ht="11.25">
      <c r="A904" s="418"/>
      <c r="B904" s="419"/>
      <c r="C904" s="420"/>
      <c r="D904" s="420"/>
      <c r="E904" s="420"/>
    </row>
    <row r="905" spans="1:5" s="11" customFormat="1" ht="11.25">
      <c r="A905" s="418"/>
      <c r="B905" s="419"/>
      <c r="C905" s="420"/>
      <c r="D905" s="420"/>
      <c r="E905" s="420"/>
    </row>
    <row r="906" spans="1:5" s="11" customFormat="1" ht="11.25">
      <c r="A906" s="418"/>
      <c r="B906" s="419"/>
      <c r="C906" s="420"/>
      <c r="D906" s="420"/>
      <c r="E906" s="420"/>
    </row>
    <row r="907" spans="1:5" s="11" customFormat="1" ht="11.25">
      <c r="A907" s="418"/>
      <c r="B907" s="419"/>
      <c r="C907" s="420"/>
      <c r="D907" s="420"/>
      <c r="E907" s="420"/>
    </row>
    <row r="908" spans="1:5" s="11" customFormat="1" ht="11.25">
      <c r="A908" s="418"/>
      <c r="B908" s="419"/>
      <c r="C908" s="420"/>
      <c r="D908" s="420"/>
      <c r="E908" s="420"/>
    </row>
    <row r="909" spans="1:5" s="11" customFormat="1" ht="11.25">
      <c r="A909" s="418"/>
      <c r="B909" s="419"/>
      <c r="C909" s="420"/>
      <c r="D909" s="420"/>
      <c r="E909" s="420"/>
    </row>
    <row r="910" spans="1:5" s="11" customFormat="1" ht="11.25">
      <c r="A910" s="418"/>
      <c r="B910" s="419"/>
      <c r="C910" s="420"/>
      <c r="D910" s="420"/>
      <c r="E910" s="420"/>
    </row>
    <row r="911" spans="1:5" s="11" customFormat="1" ht="11.25">
      <c r="A911" s="418"/>
      <c r="B911" s="419"/>
      <c r="C911" s="420"/>
      <c r="D911" s="420"/>
      <c r="E911" s="420"/>
    </row>
    <row r="912" spans="1:5" s="11" customFormat="1" ht="11.25">
      <c r="A912" s="418"/>
      <c r="B912" s="419"/>
      <c r="C912" s="420"/>
      <c r="D912" s="420"/>
      <c r="E912" s="420"/>
    </row>
    <row r="913" spans="1:5" s="11" customFormat="1" ht="11.25">
      <c r="A913" s="418"/>
      <c r="B913" s="419"/>
      <c r="C913" s="420"/>
      <c r="D913" s="420"/>
      <c r="E913" s="420"/>
    </row>
    <row r="914" spans="1:5" s="11" customFormat="1" ht="11.25">
      <c r="A914" s="418"/>
      <c r="B914" s="419"/>
      <c r="C914" s="420"/>
      <c r="D914" s="420"/>
      <c r="E914" s="420"/>
    </row>
    <row r="915" spans="1:5" s="11" customFormat="1" ht="11.25">
      <c r="A915" s="418"/>
      <c r="B915" s="419"/>
      <c r="C915" s="420"/>
      <c r="D915" s="420"/>
      <c r="E915" s="420"/>
    </row>
    <row r="916" spans="1:5" s="11" customFormat="1" ht="11.25">
      <c r="A916" s="418"/>
      <c r="B916" s="419"/>
      <c r="C916" s="420"/>
      <c r="D916" s="420"/>
      <c r="E916" s="420"/>
    </row>
    <row r="917" spans="1:5" s="11" customFormat="1" ht="11.25">
      <c r="A917" s="418"/>
      <c r="B917" s="419"/>
      <c r="C917" s="420"/>
      <c r="D917" s="420"/>
      <c r="E917" s="420"/>
    </row>
    <row r="918" spans="1:5" s="11" customFormat="1" ht="11.25">
      <c r="A918" s="418"/>
      <c r="B918" s="419"/>
      <c r="C918" s="420"/>
      <c r="D918" s="420"/>
      <c r="E918" s="420"/>
    </row>
    <row r="919" spans="1:5" s="11" customFormat="1" ht="11.25">
      <c r="A919" s="418"/>
      <c r="B919" s="419"/>
      <c r="C919" s="420"/>
      <c r="D919" s="420"/>
      <c r="E919" s="420"/>
    </row>
    <row r="920" spans="1:5" s="11" customFormat="1" ht="11.25">
      <c r="A920" s="418"/>
      <c r="B920" s="419"/>
      <c r="C920" s="420"/>
      <c r="D920" s="420"/>
      <c r="E920" s="420"/>
    </row>
    <row r="921" spans="1:5" s="11" customFormat="1" ht="11.25">
      <c r="A921" s="418"/>
      <c r="B921" s="419"/>
      <c r="C921" s="420"/>
      <c r="D921" s="420"/>
      <c r="E921" s="420"/>
    </row>
    <row r="922" spans="1:5" s="11" customFormat="1" ht="11.25">
      <c r="A922" s="418"/>
      <c r="B922" s="419"/>
      <c r="C922" s="420"/>
      <c r="D922" s="420"/>
      <c r="E922" s="420"/>
    </row>
    <row r="923" spans="1:5" s="11" customFormat="1" ht="11.25">
      <c r="A923" s="418"/>
      <c r="B923" s="419"/>
      <c r="C923" s="420"/>
      <c r="D923" s="420"/>
      <c r="E923" s="420"/>
    </row>
    <row r="924" spans="1:5" s="11" customFormat="1" ht="11.25">
      <c r="A924" s="418"/>
      <c r="B924" s="419"/>
      <c r="C924" s="420"/>
      <c r="D924" s="420"/>
      <c r="E924" s="420"/>
    </row>
    <row r="925" spans="1:5" s="11" customFormat="1" ht="11.25">
      <c r="A925" s="418"/>
      <c r="B925" s="419"/>
      <c r="C925" s="420"/>
      <c r="D925" s="420"/>
      <c r="E925" s="420"/>
    </row>
    <row r="926" spans="1:5" s="11" customFormat="1" ht="11.25">
      <c r="A926" s="418"/>
      <c r="B926" s="419"/>
      <c r="C926" s="420"/>
      <c r="D926" s="420"/>
      <c r="E926" s="420"/>
    </row>
    <row r="927" spans="1:5" s="11" customFormat="1" ht="11.25">
      <c r="A927" s="418"/>
      <c r="B927" s="419"/>
      <c r="C927" s="420"/>
      <c r="D927" s="420"/>
      <c r="E927" s="420"/>
    </row>
    <row r="928" spans="1:5" s="11" customFormat="1" ht="11.25">
      <c r="A928" s="418"/>
      <c r="B928" s="419"/>
      <c r="C928" s="420"/>
      <c r="D928" s="420"/>
      <c r="E928" s="420"/>
    </row>
    <row r="929" spans="1:5" s="11" customFormat="1" ht="11.25">
      <c r="A929" s="418"/>
      <c r="B929" s="419"/>
      <c r="C929" s="420"/>
      <c r="D929" s="420"/>
      <c r="E929" s="420"/>
    </row>
    <row r="930" spans="1:5" s="11" customFormat="1" ht="11.25">
      <c r="A930" s="418"/>
      <c r="B930" s="419"/>
      <c r="C930" s="420"/>
      <c r="D930" s="420"/>
      <c r="E930" s="420"/>
    </row>
    <row r="931" spans="1:5" s="11" customFormat="1" ht="11.25">
      <c r="A931" s="418"/>
      <c r="B931" s="419"/>
      <c r="C931" s="420"/>
      <c r="D931" s="420"/>
      <c r="E931" s="420"/>
    </row>
    <row r="932" spans="1:5" s="11" customFormat="1" ht="11.25">
      <c r="A932" s="418"/>
      <c r="B932" s="419"/>
      <c r="C932" s="420"/>
      <c r="D932" s="420"/>
      <c r="E932" s="420"/>
    </row>
    <row r="933" spans="1:5" s="11" customFormat="1" ht="11.25">
      <c r="A933" s="418"/>
      <c r="B933" s="419"/>
      <c r="C933" s="420"/>
      <c r="D933" s="420"/>
      <c r="E933" s="420"/>
    </row>
    <row r="934" spans="1:5" s="11" customFormat="1" ht="11.25">
      <c r="A934" s="418"/>
      <c r="B934" s="419"/>
      <c r="C934" s="420"/>
      <c r="D934" s="420"/>
      <c r="E934" s="420"/>
    </row>
    <row r="935" spans="1:5" s="11" customFormat="1" ht="11.25">
      <c r="A935" s="418"/>
      <c r="B935" s="419"/>
      <c r="C935" s="420"/>
      <c r="D935" s="420"/>
      <c r="E935" s="420"/>
    </row>
    <row r="936" spans="1:5" s="11" customFormat="1" ht="11.25">
      <c r="A936" s="418"/>
      <c r="B936" s="419"/>
      <c r="C936" s="420"/>
      <c r="D936" s="420"/>
      <c r="E936" s="420"/>
    </row>
    <row r="937" spans="1:5" s="11" customFormat="1" ht="11.25">
      <c r="A937" s="418"/>
      <c r="B937" s="419"/>
      <c r="C937" s="420"/>
      <c r="D937" s="420"/>
      <c r="E937" s="420"/>
    </row>
    <row r="938" spans="1:5" s="11" customFormat="1" ht="11.25">
      <c r="A938" s="418"/>
      <c r="B938" s="419"/>
      <c r="C938" s="420"/>
      <c r="D938" s="420"/>
      <c r="E938" s="420"/>
    </row>
    <row r="939" spans="1:5" s="11" customFormat="1" ht="11.25">
      <c r="A939" s="418"/>
      <c r="B939" s="419"/>
      <c r="C939" s="420"/>
      <c r="D939" s="420"/>
      <c r="E939" s="420"/>
    </row>
    <row r="940" spans="1:5" s="11" customFormat="1" ht="11.25">
      <c r="A940" s="418"/>
      <c r="B940" s="419"/>
      <c r="C940" s="420"/>
      <c r="D940" s="420"/>
      <c r="E940" s="420"/>
    </row>
    <row r="941" spans="1:5" s="11" customFormat="1" ht="11.25">
      <c r="A941" s="418"/>
      <c r="B941" s="419"/>
      <c r="C941" s="420"/>
      <c r="D941" s="420"/>
      <c r="E941" s="420"/>
    </row>
    <row r="942" spans="1:5" s="11" customFormat="1" ht="11.25">
      <c r="A942" s="418"/>
      <c r="B942" s="419"/>
      <c r="C942" s="420"/>
      <c r="D942" s="420"/>
      <c r="E942" s="420"/>
    </row>
    <row r="943" spans="1:5" s="11" customFormat="1" ht="11.25">
      <c r="A943" s="418"/>
      <c r="B943" s="419"/>
      <c r="C943" s="420"/>
      <c r="D943" s="420"/>
      <c r="E943" s="420"/>
    </row>
    <row r="944" spans="1:5" s="11" customFormat="1" ht="11.25">
      <c r="A944" s="418"/>
      <c r="B944" s="419"/>
      <c r="C944" s="420"/>
      <c r="D944" s="420"/>
      <c r="E944" s="420"/>
    </row>
    <row r="945" spans="1:5" s="11" customFormat="1" ht="11.25">
      <c r="A945" s="418"/>
      <c r="B945" s="419"/>
      <c r="C945" s="420"/>
      <c r="D945" s="420"/>
      <c r="E945" s="420"/>
    </row>
    <row r="946" spans="1:5" s="11" customFormat="1" ht="11.25">
      <c r="A946" s="418"/>
      <c r="B946" s="419"/>
      <c r="C946" s="420"/>
      <c r="D946" s="420"/>
      <c r="E946" s="420"/>
    </row>
    <row r="947" spans="1:5" s="11" customFormat="1" ht="11.25">
      <c r="A947" s="418"/>
      <c r="B947" s="419"/>
      <c r="C947" s="420"/>
      <c r="D947" s="420"/>
      <c r="E947" s="420"/>
    </row>
    <row r="948" spans="1:5" s="11" customFormat="1" ht="11.25">
      <c r="A948" s="418"/>
      <c r="B948" s="419"/>
      <c r="C948" s="420"/>
      <c r="D948" s="420"/>
      <c r="E948" s="420"/>
    </row>
    <row r="949" spans="1:5" s="11" customFormat="1" ht="11.25">
      <c r="A949" s="418"/>
      <c r="B949" s="419"/>
      <c r="C949" s="420"/>
      <c r="D949" s="420"/>
      <c r="E949" s="420"/>
    </row>
    <row r="950" spans="1:5" s="11" customFormat="1" ht="11.25">
      <c r="A950" s="418"/>
      <c r="B950" s="419"/>
      <c r="C950" s="420"/>
      <c r="D950" s="420"/>
      <c r="E950" s="420"/>
    </row>
    <row r="951" spans="1:5" s="11" customFormat="1" ht="11.25">
      <c r="A951" s="418"/>
      <c r="B951" s="419"/>
      <c r="C951" s="420"/>
      <c r="D951" s="420"/>
      <c r="E951" s="420"/>
    </row>
    <row r="952" spans="1:5" s="11" customFormat="1" ht="11.25">
      <c r="A952" s="418"/>
      <c r="B952" s="419"/>
      <c r="C952" s="420"/>
      <c r="D952" s="420"/>
      <c r="E952" s="420"/>
    </row>
    <row r="953" spans="1:5" s="11" customFormat="1" ht="11.25">
      <c r="A953" s="418"/>
      <c r="B953" s="419"/>
      <c r="C953" s="420"/>
      <c r="D953" s="420"/>
      <c r="E953" s="420"/>
    </row>
    <row r="954" spans="1:5" s="11" customFormat="1" ht="11.25">
      <c r="A954" s="418"/>
      <c r="B954" s="419"/>
      <c r="C954" s="420"/>
      <c r="D954" s="420"/>
      <c r="E954" s="420"/>
    </row>
    <row r="955" spans="1:5" s="11" customFormat="1" ht="11.25">
      <c r="A955" s="418"/>
      <c r="B955" s="419"/>
      <c r="C955" s="420"/>
      <c r="D955" s="420"/>
      <c r="E955" s="420"/>
    </row>
    <row r="956" spans="1:5" s="11" customFormat="1" ht="11.25">
      <c r="A956" s="418"/>
      <c r="B956" s="419"/>
      <c r="C956" s="420"/>
      <c r="D956" s="420"/>
      <c r="E956" s="420"/>
    </row>
    <row r="957" spans="1:5" s="11" customFormat="1" ht="11.25">
      <c r="A957" s="418"/>
      <c r="B957" s="419"/>
      <c r="C957" s="420"/>
      <c r="D957" s="420"/>
      <c r="E957" s="420"/>
    </row>
    <row r="958" spans="1:5" s="11" customFormat="1" ht="11.25">
      <c r="A958" s="418"/>
      <c r="B958" s="419"/>
      <c r="C958" s="420"/>
      <c r="D958" s="420"/>
      <c r="E958" s="420"/>
    </row>
    <row r="959" spans="1:5" s="11" customFormat="1" ht="11.25">
      <c r="A959" s="418"/>
      <c r="B959" s="419"/>
      <c r="C959" s="420"/>
      <c r="D959" s="420"/>
      <c r="E959" s="420"/>
    </row>
    <row r="960" spans="1:5" s="11" customFormat="1" ht="11.25">
      <c r="A960" s="418"/>
      <c r="B960" s="419"/>
      <c r="C960" s="420"/>
      <c r="D960" s="420"/>
      <c r="E960" s="420"/>
    </row>
    <row r="961" spans="1:5" s="11" customFormat="1" ht="11.25">
      <c r="A961" s="418"/>
      <c r="B961" s="419"/>
      <c r="C961" s="420"/>
      <c r="D961" s="420"/>
      <c r="E961" s="420"/>
    </row>
    <row r="962" spans="1:5" s="11" customFormat="1" ht="11.25">
      <c r="A962" s="418"/>
      <c r="B962" s="419"/>
      <c r="C962" s="420"/>
      <c r="D962" s="420"/>
      <c r="E962" s="420"/>
    </row>
    <row r="963" spans="1:5" s="11" customFormat="1" ht="11.25">
      <c r="A963" s="418"/>
      <c r="B963" s="419"/>
      <c r="C963" s="420"/>
      <c r="D963" s="420"/>
      <c r="E963" s="420"/>
    </row>
    <row r="964" spans="1:5" s="11" customFormat="1" ht="11.25">
      <c r="A964" s="418"/>
      <c r="B964" s="419"/>
      <c r="C964" s="420"/>
      <c r="D964" s="420"/>
      <c r="E964" s="420"/>
    </row>
    <row r="965" spans="1:5" s="11" customFormat="1" ht="11.25">
      <c r="A965" s="418"/>
      <c r="B965" s="419"/>
      <c r="C965" s="420"/>
      <c r="D965" s="420"/>
      <c r="E965" s="420"/>
    </row>
    <row r="966" spans="1:5" s="11" customFormat="1" ht="11.25">
      <c r="A966" s="418"/>
      <c r="B966" s="419"/>
      <c r="C966" s="420"/>
      <c r="D966" s="420"/>
      <c r="E966" s="420"/>
    </row>
    <row r="967" spans="1:5" s="11" customFormat="1" ht="11.25">
      <c r="A967" s="418"/>
      <c r="B967" s="419"/>
      <c r="C967" s="420"/>
      <c r="D967" s="420"/>
      <c r="E967" s="420"/>
    </row>
    <row r="968" spans="1:5" s="11" customFormat="1" ht="11.25">
      <c r="A968" s="418"/>
      <c r="B968" s="419"/>
      <c r="C968" s="420"/>
      <c r="D968" s="420"/>
      <c r="E968" s="420"/>
    </row>
    <row r="969" spans="1:5" s="11" customFormat="1" ht="11.25">
      <c r="A969" s="418"/>
      <c r="B969" s="419"/>
      <c r="C969" s="420"/>
      <c r="D969" s="420"/>
      <c r="E969" s="420"/>
    </row>
    <row r="970" spans="1:5" s="11" customFormat="1" ht="11.25">
      <c r="A970" s="418"/>
      <c r="B970" s="419"/>
      <c r="C970" s="420"/>
      <c r="D970" s="420"/>
      <c r="E970" s="420"/>
    </row>
    <row r="971" spans="1:5" s="11" customFormat="1" ht="11.25">
      <c r="A971" s="418"/>
      <c r="B971" s="419"/>
      <c r="C971" s="420"/>
      <c r="D971" s="420"/>
      <c r="E971" s="420"/>
    </row>
    <row r="972" spans="1:5" s="11" customFormat="1" ht="11.25">
      <c r="A972" s="418"/>
      <c r="B972" s="419"/>
      <c r="C972" s="420"/>
      <c r="D972" s="420"/>
      <c r="E972" s="420"/>
    </row>
    <row r="973" spans="1:5" s="11" customFormat="1" ht="11.25">
      <c r="A973" s="418"/>
      <c r="B973" s="419"/>
      <c r="C973" s="420"/>
      <c r="D973" s="420"/>
      <c r="E973" s="420"/>
    </row>
    <row r="974" spans="1:5" s="11" customFormat="1" ht="11.25">
      <c r="A974" s="418"/>
      <c r="B974" s="419"/>
      <c r="C974" s="420"/>
      <c r="D974" s="420"/>
      <c r="E974" s="420"/>
    </row>
    <row r="975" spans="1:5" s="11" customFormat="1" ht="11.25">
      <c r="A975" s="418"/>
      <c r="B975" s="419"/>
      <c r="C975" s="420"/>
      <c r="D975" s="420"/>
      <c r="E975" s="420"/>
    </row>
    <row r="976" spans="1:5" s="11" customFormat="1" ht="11.25">
      <c r="A976" s="418"/>
      <c r="B976" s="419"/>
      <c r="C976" s="420"/>
      <c r="D976" s="420"/>
      <c r="E976" s="420"/>
    </row>
    <row r="977" spans="1:5" s="11" customFormat="1" ht="11.25">
      <c r="A977" s="418"/>
      <c r="B977" s="419"/>
      <c r="C977" s="420"/>
      <c r="D977" s="420"/>
      <c r="E977" s="420"/>
    </row>
    <row r="978" spans="1:5" s="11" customFormat="1" ht="11.25">
      <c r="A978" s="418"/>
      <c r="B978" s="419"/>
      <c r="C978" s="420"/>
      <c r="D978" s="420"/>
      <c r="E978" s="420"/>
    </row>
    <row r="979" spans="1:5" s="11" customFormat="1" ht="11.25">
      <c r="A979" s="418"/>
      <c r="B979" s="419"/>
      <c r="C979" s="420"/>
      <c r="D979" s="420"/>
      <c r="E979" s="420"/>
    </row>
    <row r="980" spans="1:5" s="11" customFormat="1" ht="11.25">
      <c r="A980" s="418"/>
      <c r="B980" s="419"/>
      <c r="C980" s="420"/>
      <c r="D980" s="420"/>
      <c r="E980" s="420"/>
    </row>
    <row r="981" spans="1:5" s="11" customFormat="1" ht="11.25">
      <c r="A981" s="418"/>
      <c r="B981" s="419"/>
      <c r="C981" s="420"/>
      <c r="D981" s="420"/>
      <c r="E981" s="420"/>
    </row>
    <row r="982" spans="1:5" s="11" customFormat="1" ht="11.25">
      <c r="A982" s="418"/>
      <c r="B982" s="419"/>
      <c r="C982" s="420"/>
      <c r="D982" s="420"/>
      <c r="E982" s="420"/>
    </row>
    <row r="983" spans="1:5" s="11" customFormat="1" ht="11.25">
      <c r="A983" s="418"/>
      <c r="B983" s="419"/>
      <c r="C983" s="420"/>
      <c r="D983" s="420"/>
      <c r="E983" s="420"/>
    </row>
    <row r="984" spans="1:5" s="11" customFormat="1" ht="11.25">
      <c r="A984" s="418"/>
      <c r="B984" s="419"/>
      <c r="C984" s="420"/>
      <c r="D984" s="420"/>
      <c r="E984" s="420"/>
    </row>
    <row r="985" spans="1:5" s="11" customFormat="1" ht="11.25">
      <c r="A985" s="418"/>
      <c r="B985" s="419"/>
      <c r="C985" s="420"/>
      <c r="D985" s="420"/>
      <c r="E985" s="420"/>
    </row>
    <row r="986" spans="1:5" s="11" customFormat="1" ht="11.25">
      <c r="A986" s="418"/>
      <c r="B986" s="419"/>
      <c r="C986" s="420"/>
      <c r="D986" s="420"/>
      <c r="E986" s="420"/>
    </row>
    <row r="987" spans="1:5" s="11" customFormat="1" ht="11.25">
      <c r="A987" s="418"/>
      <c r="B987" s="419"/>
      <c r="C987" s="420"/>
      <c r="D987" s="420"/>
      <c r="E987" s="420"/>
    </row>
    <row r="988" spans="1:5" s="11" customFormat="1" ht="11.25">
      <c r="A988" s="418"/>
      <c r="B988" s="419"/>
      <c r="C988" s="420"/>
      <c r="D988" s="420"/>
      <c r="E988" s="420"/>
    </row>
    <row r="989" spans="1:5" s="11" customFormat="1" ht="11.25">
      <c r="A989" s="418"/>
      <c r="B989" s="419"/>
      <c r="C989" s="420"/>
      <c r="D989" s="420"/>
      <c r="E989" s="420"/>
    </row>
    <row r="990" spans="1:5" s="11" customFormat="1" ht="11.25">
      <c r="A990" s="418"/>
      <c r="B990" s="419"/>
      <c r="C990" s="420"/>
      <c r="D990" s="420"/>
      <c r="E990" s="420"/>
    </row>
    <row r="991" spans="1:5" s="11" customFormat="1" ht="11.25">
      <c r="A991" s="418"/>
      <c r="B991" s="419"/>
      <c r="C991" s="420"/>
      <c r="D991" s="420"/>
      <c r="E991" s="420"/>
    </row>
    <row r="992" spans="1:5" s="11" customFormat="1" ht="11.25">
      <c r="A992" s="418"/>
      <c r="B992" s="419"/>
      <c r="C992" s="420"/>
      <c r="D992" s="420"/>
      <c r="E992" s="420"/>
    </row>
    <row r="993" spans="1:5" s="11" customFormat="1" ht="11.25">
      <c r="A993" s="418"/>
      <c r="B993" s="419"/>
      <c r="C993" s="420"/>
      <c r="D993" s="420"/>
      <c r="E993" s="420"/>
    </row>
    <row r="994" spans="1:5" s="11" customFormat="1" ht="11.25">
      <c r="A994" s="418"/>
      <c r="B994" s="419"/>
      <c r="C994" s="420"/>
      <c r="D994" s="420"/>
      <c r="E994" s="420"/>
    </row>
    <row r="995" spans="1:5" s="11" customFormat="1" ht="11.25">
      <c r="A995" s="418"/>
      <c r="B995" s="419"/>
      <c r="C995" s="420"/>
      <c r="D995" s="420"/>
      <c r="E995" s="420"/>
    </row>
    <row r="996" spans="1:5" s="11" customFormat="1" ht="11.25">
      <c r="A996" s="418"/>
      <c r="B996" s="419"/>
      <c r="C996" s="420"/>
      <c r="D996" s="420"/>
      <c r="E996" s="420"/>
    </row>
    <row r="997" spans="1:5" s="11" customFormat="1" ht="11.25">
      <c r="A997" s="418"/>
      <c r="B997" s="419"/>
      <c r="C997" s="420"/>
      <c r="D997" s="420"/>
      <c r="E997" s="420"/>
    </row>
    <row r="998" spans="1:5" s="11" customFormat="1" ht="11.25">
      <c r="A998" s="418"/>
      <c r="B998" s="419"/>
      <c r="C998" s="420"/>
      <c r="D998" s="420"/>
      <c r="E998" s="420"/>
    </row>
    <row r="999" spans="1:5" s="11" customFormat="1" ht="11.25">
      <c r="A999" s="418"/>
      <c r="B999" s="419"/>
      <c r="C999" s="420"/>
      <c r="D999" s="420"/>
      <c r="E999" s="420"/>
    </row>
    <row r="1000" spans="1:5" s="11" customFormat="1" ht="11.25">
      <c r="A1000" s="418"/>
      <c r="B1000" s="419"/>
      <c r="C1000" s="420"/>
      <c r="D1000" s="420"/>
      <c r="E1000" s="420"/>
    </row>
    <row r="1001" spans="1:5" s="11" customFormat="1" ht="11.25">
      <c r="A1001" s="418"/>
      <c r="B1001" s="419"/>
      <c r="C1001" s="420"/>
      <c r="D1001" s="420"/>
      <c r="E1001" s="420"/>
    </row>
    <row r="1002" spans="1:5" s="11" customFormat="1" ht="11.25">
      <c r="A1002" s="418"/>
      <c r="B1002" s="419"/>
      <c r="C1002" s="420"/>
      <c r="D1002" s="420"/>
      <c r="E1002" s="420"/>
    </row>
    <row r="1003" spans="1:5" s="11" customFormat="1" ht="11.25">
      <c r="A1003" s="418"/>
      <c r="B1003" s="419"/>
      <c r="C1003" s="420"/>
      <c r="D1003" s="420"/>
      <c r="E1003" s="420"/>
    </row>
    <row r="1004" spans="1:5" s="11" customFormat="1" ht="11.25">
      <c r="A1004" s="418"/>
      <c r="B1004" s="419"/>
      <c r="C1004" s="420"/>
      <c r="D1004" s="420"/>
      <c r="E1004" s="420"/>
    </row>
    <row r="1005" spans="1:5" s="11" customFormat="1" ht="11.25">
      <c r="A1005" s="418"/>
      <c r="B1005" s="419"/>
      <c r="C1005" s="420"/>
      <c r="D1005" s="420"/>
      <c r="E1005" s="420"/>
    </row>
    <row r="1006" spans="1:5" s="11" customFormat="1" ht="11.25">
      <c r="A1006" s="418"/>
      <c r="B1006" s="419"/>
      <c r="C1006" s="420"/>
      <c r="D1006" s="420"/>
      <c r="E1006" s="420"/>
    </row>
    <row r="1007" spans="1:5" s="11" customFormat="1" ht="11.25">
      <c r="A1007" s="418"/>
      <c r="B1007" s="419"/>
      <c r="C1007" s="420"/>
      <c r="D1007" s="420"/>
      <c r="E1007" s="420"/>
    </row>
    <row r="1008" spans="1:5" s="11" customFormat="1" ht="11.25">
      <c r="A1008" s="418"/>
      <c r="B1008" s="419"/>
      <c r="C1008" s="420"/>
      <c r="D1008" s="420"/>
      <c r="E1008" s="420"/>
    </row>
    <row r="1009" spans="1:5" s="11" customFormat="1" ht="11.25">
      <c r="A1009" s="418"/>
      <c r="B1009" s="419"/>
      <c r="C1009" s="420"/>
      <c r="D1009" s="420"/>
      <c r="E1009" s="420"/>
    </row>
    <row r="1010" spans="1:5" s="11" customFormat="1" ht="11.25">
      <c r="A1010" s="418"/>
      <c r="B1010" s="419"/>
      <c r="C1010" s="420"/>
      <c r="D1010" s="420"/>
      <c r="E1010" s="420"/>
    </row>
    <row r="1011" spans="1:5" s="11" customFormat="1" ht="11.25">
      <c r="A1011" s="418"/>
      <c r="B1011" s="419"/>
      <c r="C1011" s="420"/>
      <c r="D1011" s="420"/>
      <c r="E1011" s="420"/>
    </row>
    <row r="1012" spans="1:5" s="11" customFormat="1" ht="11.25">
      <c r="A1012" s="418"/>
      <c r="B1012" s="419"/>
      <c r="C1012" s="420"/>
      <c r="D1012" s="420"/>
      <c r="E1012" s="420"/>
    </row>
    <row r="1013" spans="1:5" s="11" customFormat="1" ht="11.25">
      <c r="A1013" s="418"/>
      <c r="B1013" s="419"/>
      <c r="C1013" s="420"/>
      <c r="D1013" s="420"/>
      <c r="E1013" s="420"/>
    </row>
    <row r="1014" spans="1:5" s="11" customFormat="1" ht="11.25">
      <c r="A1014" s="418"/>
      <c r="B1014" s="419"/>
      <c r="C1014" s="420"/>
      <c r="D1014" s="420"/>
      <c r="E1014" s="420"/>
    </row>
    <row r="1015" spans="1:5" s="11" customFormat="1" ht="11.25">
      <c r="A1015" s="418"/>
      <c r="B1015" s="419"/>
      <c r="C1015" s="420"/>
      <c r="D1015" s="420"/>
      <c r="E1015" s="420"/>
    </row>
    <row r="1016" spans="1:5" s="11" customFormat="1" ht="11.25">
      <c r="A1016" s="418"/>
      <c r="B1016" s="419"/>
      <c r="C1016" s="420"/>
      <c r="D1016" s="420"/>
      <c r="E1016" s="420"/>
    </row>
    <row r="1017" spans="1:5" s="11" customFormat="1" ht="11.25">
      <c r="A1017" s="418"/>
      <c r="B1017" s="419"/>
      <c r="C1017" s="420"/>
      <c r="D1017" s="420"/>
      <c r="E1017" s="420"/>
    </row>
    <row r="1018" spans="1:5" s="11" customFormat="1" ht="11.25">
      <c r="A1018" s="418"/>
      <c r="B1018" s="419"/>
      <c r="C1018" s="420"/>
      <c r="D1018" s="420"/>
      <c r="E1018" s="420"/>
    </row>
    <row r="1019" spans="1:5" s="11" customFormat="1" ht="11.25">
      <c r="A1019" s="418"/>
      <c r="B1019" s="419"/>
      <c r="C1019" s="420"/>
      <c r="D1019" s="420"/>
      <c r="E1019" s="420"/>
    </row>
    <row r="1020" spans="1:5" s="11" customFormat="1" ht="11.25">
      <c r="A1020" s="418"/>
      <c r="B1020" s="419"/>
      <c r="C1020" s="420"/>
      <c r="D1020" s="420"/>
      <c r="E1020" s="420"/>
    </row>
    <row r="1021" spans="1:5" s="11" customFormat="1" ht="11.25">
      <c r="A1021" s="418"/>
      <c r="B1021" s="419"/>
      <c r="C1021" s="420"/>
      <c r="D1021" s="420"/>
      <c r="E1021" s="420"/>
    </row>
    <row r="1022" spans="1:5" s="11" customFormat="1" ht="11.25">
      <c r="A1022" s="418"/>
      <c r="B1022" s="419"/>
      <c r="C1022" s="420"/>
      <c r="D1022" s="420"/>
      <c r="E1022" s="420"/>
    </row>
    <row r="1023" spans="1:5" s="11" customFormat="1" ht="11.25">
      <c r="A1023" s="418"/>
      <c r="B1023" s="419"/>
      <c r="C1023" s="420"/>
      <c r="D1023" s="420"/>
      <c r="E1023" s="420"/>
    </row>
    <row r="1024" spans="1:5" s="11" customFormat="1" ht="11.25">
      <c r="A1024" s="418"/>
      <c r="B1024" s="419"/>
      <c r="C1024" s="420"/>
      <c r="D1024" s="420"/>
      <c r="E1024" s="420"/>
    </row>
    <row r="1025" spans="1:5" s="11" customFormat="1" ht="11.25">
      <c r="A1025" s="418"/>
      <c r="B1025" s="419"/>
      <c r="C1025" s="420"/>
      <c r="D1025" s="420"/>
      <c r="E1025" s="420"/>
    </row>
    <row r="1026" spans="1:5" s="11" customFormat="1" ht="11.25">
      <c r="A1026" s="418"/>
      <c r="B1026" s="419"/>
      <c r="C1026" s="420"/>
      <c r="D1026" s="420"/>
      <c r="E1026" s="420"/>
    </row>
    <row r="1027" spans="1:5" s="11" customFormat="1" ht="11.25">
      <c r="A1027" s="418"/>
      <c r="B1027" s="419"/>
      <c r="C1027" s="420"/>
      <c r="D1027" s="420"/>
      <c r="E1027" s="420"/>
    </row>
    <row r="1028" spans="1:5" s="11" customFormat="1" ht="11.25">
      <c r="A1028" s="418"/>
      <c r="B1028" s="419"/>
      <c r="C1028" s="420"/>
      <c r="D1028" s="420"/>
      <c r="E1028" s="420"/>
    </row>
    <row r="1029" spans="1:5" s="11" customFormat="1" ht="11.25">
      <c r="A1029" s="418"/>
      <c r="B1029" s="419"/>
      <c r="C1029" s="420"/>
      <c r="D1029" s="420"/>
      <c r="E1029" s="420"/>
    </row>
    <row r="1030" spans="1:5" s="11" customFormat="1" ht="11.25">
      <c r="A1030" s="418"/>
      <c r="B1030" s="419"/>
      <c r="C1030" s="420"/>
      <c r="D1030" s="420"/>
      <c r="E1030" s="420"/>
    </row>
    <row r="1031" spans="1:5" s="11" customFormat="1" ht="11.25">
      <c r="A1031" s="418"/>
      <c r="B1031" s="419"/>
      <c r="C1031" s="420"/>
      <c r="D1031" s="420"/>
      <c r="E1031" s="420"/>
    </row>
    <row r="1032" spans="1:5" s="11" customFormat="1" ht="11.25">
      <c r="A1032" s="418"/>
      <c r="B1032" s="419"/>
      <c r="C1032" s="420"/>
      <c r="D1032" s="420"/>
      <c r="E1032" s="420"/>
    </row>
    <row r="1033" spans="1:5" s="11" customFormat="1" ht="11.25">
      <c r="A1033" s="418"/>
      <c r="B1033" s="419"/>
      <c r="C1033" s="420"/>
      <c r="D1033" s="420"/>
      <c r="E1033" s="420"/>
    </row>
    <row r="1034" spans="1:5" s="11" customFormat="1" ht="11.25">
      <c r="A1034" s="418"/>
      <c r="B1034" s="419"/>
      <c r="C1034" s="420"/>
      <c r="D1034" s="420"/>
      <c r="E1034" s="420"/>
    </row>
    <row r="1035" spans="1:5" s="11" customFormat="1" ht="11.25">
      <c r="A1035" s="418"/>
      <c r="B1035" s="419"/>
      <c r="C1035" s="420"/>
      <c r="D1035" s="420"/>
      <c r="E1035" s="420"/>
    </row>
    <row r="1036" spans="1:5" s="11" customFormat="1" ht="11.25">
      <c r="A1036" s="418"/>
      <c r="B1036" s="419"/>
      <c r="C1036" s="420"/>
      <c r="D1036" s="420"/>
      <c r="E1036" s="420"/>
    </row>
    <row r="1037" spans="1:5" s="11" customFormat="1" ht="11.25">
      <c r="A1037" s="418"/>
      <c r="B1037" s="419"/>
      <c r="C1037" s="420"/>
      <c r="D1037" s="420"/>
      <c r="E1037" s="420"/>
    </row>
    <row r="1038" spans="1:5" s="11" customFormat="1" ht="11.25">
      <c r="A1038" s="418"/>
      <c r="B1038" s="419"/>
      <c r="C1038" s="420"/>
      <c r="D1038" s="420"/>
      <c r="E1038" s="420"/>
    </row>
    <row r="1039" spans="1:5" s="11" customFormat="1" ht="11.25">
      <c r="A1039" s="418"/>
      <c r="B1039" s="419"/>
      <c r="C1039" s="420"/>
      <c r="D1039" s="420"/>
      <c r="E1039" s="420"/>
    </row>
    <row r="1040" spans="1:5" s="11" customFormat="1" ht="11.25">
      <c r="A1040" s="418"/>
      <c r="B1040" s="419"/>
      <c r="C1040" s="420"/>
      <c r="D1040" s="420"/>
      <c r="E1040" s="420"/>
    </row>
    <row r="1041" spans="1:5" s="11" customFormat="1" ht="11.25">
      <c r="A1041" s="418"/>
      <c r="B1041" s="419"/>
      <c r="C1041" s="420"/>
      <c r="D1041" s="420"/>
      <c r="E1041" s="420"/>
    </row>
    <row r="1042" spans="1:5" s="11" customFormat="1" ht="11.25">
      <c r="A1042" s="418"/>
      <c r="B1042" s="419"/>
      <c r="C1042" s="420"/>
      <c r="D1042" s="420"/>
      <c r="E1042" s="420"/>
    </row>
    <row r="1043" spans="1:5" s="11" customFormat="1" ht="11.25">
      <c r="A1043" s="418"/>
      <c r="B1043" s="419"/>
      <c r="C1043" s="420"/>
      <c r="D1043" s="420"/>
      <c r="E1043" s="420"/>
    </row>
    <row r="1044" spans="1:5" s="11" customFormat="1" ht="11.25">
      <c r="A1044" s="418"/>
      <c r="B1044" s="419"/>
      <c r="C1044" s="420"/>
      <c r="D1044" s="420"/>
      <c r="E1044" s="420"/>
    </row>
    <row r="1045" spans="1:5" s="11" customFormat="1" ht="11.25">
      <c r="A1045" s="418"/>
      <c r="B1045" s="419"/>
      <c r="C1045" s="420"/>
      <c r="D1045" s="420"/>
      <c r="E1045" s="420"/>
    </row>
    <row r="1046" spans="1:5" s="11" customFormat="1" ht="11.25">
      <c r="A1046" s="418"/>
      <c r="B1046" s="419"/>
      <c r="C1046" s="420"/>
      <c r="D1046" s="420"/>
      <c r="E1046" s="420"/>
    </row>
    <row r="1047" spans="1:5" s="11" customFormat="1" ht="11.25">
      <c r="A1047" s="418"/>
      <c r="B1047" s="419"/>
      <c r="C1047" s="420"/>
      <c r="D1047" s="420"/>
      <c r="E1047" s="420"/>
    </row>
    <row r="1048" spans="1:5" s="11" customFormat="1" ht="11.25">
      <c r="A1048" s="418"/>
      <c r="B1048" s="419"/>
      <c r="C1048" s="420"/>
      <c r="D1048" s="420"/>
      <c r="E1048" s="420"/>
    </row>
    <row r="1049" spans="1:5" s="11" customFormat="1" ht="11.25">
      <c r="A1049" s="418"/>
      <c r="B1049" s="419"/>
      <c r="C1049" s="420"/>
      <c r="D1049" s="420"/>
      <c r="E1049" s="420"/>
    </row>
    <row r="1050" spans="1:5" s="11" customFormat="1" ht="11.25">
      <c r="A1050" s="418"/>
      <c r="B1050" s="419"/>
      <c r="C1050" s="420"/>
      <c r="D1050" s="420"/>
      <c r="E1050" s="420"/>
    </row>
    <row r="1051" spans="1:5" s="11" customFormat="1" ht="11.25">
      <c r="A1051" s="418"/>
      <c r="B1051" s="419"/>
      <c r="C1051" s="420"/>
      <c r="D1051" s="420"/>
      <c r="E1051" s="420"/>
    </row>
    <row r="1052" spans="1:5" s="11" customFormat="1" ht="11.25">
      <c r="A1052" s="418"/>
      <c r="B1052" s="419"/>
      <c r="C1052" s="420"/>
      <c r="D1052" s="420"/>
      <c r="E1052" s="420"/>
    </row>
    <row r="1053" spans="1:5" s="11" customFormat="1" ht="11.25">
      <c r="A1053" s="418"/>
      <c r="B1053" s="419"/>
      <c r="C1053" s="420"/>
      <c r="D1053" s="420"/>
      <c r="E1053" s="420"/>
    </row>
    <row r="1054" spans="1:5" s="11" customFormat="1" ht="11.25">
      <c r="A1054" s="418"/>
      <c r="B1054" s="419"/>
      <c r="C1054" s="420"/>
      <c r="D1054" s="420"/>
      <c r="E1054" s="420"/>
    </row>
    <row r="1055" spans="1:5" s="11" customFormat="1" ht="11.25">
      <c r="A1055" s="418"/>
      <c r="B1055" s="419"/>
      <c r="C1055" s="420"/>
      <c r="D1055" s="420"/>
      <c r="E1055" s="420"/>
    </row>
    <row r="1056" spans="1:5" s="11" customFormat="1" ht="11.25">
      <c r="A1056" s="418"/>
      <c r="B1056" s="419"/>
      <c r="C1056" s="420"/>
      <c r="D1056" s="420"/>
      <c r="E1056" s="420"/>
    </row>
    <row r="1057" spans="1:5" s="11" customFormat="1" ht="11.25">
      <c r="A1057" s="418"/>
      <c r="B1057" s="419"/>
      <c r="C1057" s="420"/>
      <c r="D1057" s="420"/>
      <c r="E1057" s="420"/>
    </row>
    <row r="1058" spans="1:5" s="11" customFormat="1" ht="11.25">
      <c r="A1058" s="418"/>
      <c r="B1058" s="419"/>
      <c r="C1058" s="420"/>
      <c r="D1058" s="420"/>
      <c r="E1058" s="420"/>
    </row>
    <row r="1059" spans="1:5" s="11" customFormat="1" ht="11.25">
      <c r="A1059" s="418"/>
      <c r="B1059" s="419"/>
      <c r="C1059" s="420"/>
      <c r="D1059" s="420"/>
      <c r="E1059" s="420"/>
    </row>
    <row r="1060" spans="1:5" s="11" customFormat="1" ht="11.25">
      <c r="A1060" s="418"/>
      <c r="B1060" s="419"/>
      <c r="C1060" s="420"/>
      <c r="D1060" s="420"/>
      <c r="E1060" s="420"/>
    </row>
    <row r="1061" spans="1:5" s="11" customFormat="1" ht="11.25">
      <c r="A1061" s="418"/>
      <c r="B1061" s="419"/>
      <c r="C1061" s="420"/>
      <c r="D1061" s="420"/>
      <c r="E1061" s="420"/>
    </row>
    <row r="1062" spans="1:5" s="11" customFormat="1" ht="11.25">
      <c r="A1062" s="418"/>
      <c r="B1062" s="419"/>
      <c r="C1062" s="420"/>
      <c r="D1062" s="420"/>
      <c r="E1062" s="420"/>
    </row>
    <row r="1063" spans="1:5" s="11" customFormat="1" ht="11.25">
      <c r="A1063" s="418"/>
      <c r="B1063" s="419"/>
      <c r="C1063" s="420"/>
      <c r="D1063" s="420"/>
      <c r="E1063" s="420"/>
    </row>
    <row r="1064" spans="1:5" s="11" customFormat="1" ht="11.25">
      <c r="A1064" s="418"/>
      <c r="B1064" s="419"/>
      <c r="C1064" s="420"/>
      <c r="D1064" s="420"/>
      <c r="E1064" s="420"/>
    </row>
    <row r="1065" spans="1:5" s="11" customFormat="1" ht="11.25">
      <c r="A1065" s="418"/>
      <c r="B1065" s="419"/>
      <c r="C1065" s="420"/>
      <c r="D1065" s="420"/>
      <c r="E1065" s="420"/>
    </row>
    <row r="1066" spans="1:5" s="11" customFormat="1" ht="11.25">
      <c r="A1066" s="418"/>
      <c r="B1066" s="419"/>
      <c r="C1066" s="420"/>
      <c r="D1066" s="420"/>
      <c r="E1066" s="420"/>
    </row>
    <row r="1067" spans="1:5" s="11" customFormat="1" ht="11.25">
      <c r="A1067" s="418"/>
      <c r="B1067" s="419"/>
      <c r="C1067" s="420"/>
      <c r="D1067" s="420"/>
      <c r="E1067" s="420"/>
    </row>
    <row r="1068" spans="1:5" s="11" customFormat="1" ht="11.25">
      <c r="A1068" s="418"/>
      <c r="B1068" s="419"/>
      <c r="C1068" s="420"/>
      <c r="D1068" s="420"/>
      <c r="E1068" s="420"/>
    </row>
    <row r="1069" spans="1:5" s="11" customFormat="1" ht="11.25">
      <c r="A1069" s="418"/>
      <c r="B1069" s="419"/>
      <c r="C1069" s="420"/>
      <c r="D1069" s="420"/>
      <c r="E1069" s="420"/>
    </row>
    <row r="1070" spans="1:5" s="11" customFormat="1" ht="11.25">
      <c r="A1070" s="418"/>
      <c r="B1070" s="419"/>
      <c r="C1070" s="420"/>
      <c r="D1070" s="420"/>
      <c r="E1070" s="420"/>
    </row>
    <row r="1071" spans="1:5" s="11" customFormat="1" ht="11.25">
      <c r="A1071" s="418"/>
      <c r="B1071" s="419"/>
      <c r="C1071" s="420"/>
      <c r="D1071" s="420"/>
      <c r="E1071" s="420"/>
    </row>
    <row r="1072" spans="1:5" s="11" customFormat="1" ht="11.25">
      <c r="A1072" s="418"/>
      <c r="B1072" s="419"/>
      <c r="C1072" s="420"/>
      <c r="D1072" s="420"/>
      <c r="E1072" s="420"/>
    </row>
    <row r="1073" spans="1:5" s="11" customFormat="1" ht="11.25">
      <c r="A1073" s="418"/>
      <c r="B1073" s="419"/>
      <c r="C1073" s="420"/>
      <c r="D1073" s="420"/>
      <c r="E1073" s="420"/>
    </row>
    <row r="1074" spans="1:5" s="11" customFormat="1" ht="11.25">
      <c r="A1074" s="418"/>
      <c r="B1074" s="419"/>
      <c r="C1074" s="420"/>
      <c r="D1074" s="420"/>
      <c r="E1074" s="420"/>
    </row>
    <row r="1075" spans="1:5" s="11" customFormat="1" ht="11.25">
      <c r="A1075" s="418"/>
      <c r="B1075" s="419"/>
      <c r="C1075" s="420"/>
      <c r="D1075" s="420"/>
      <c r="E1075" s="420"/>
    </row>
    <row r="1076" spans="1:5" s="11" customFormat="1" ht="11.25">
      <c r="A1076" s="418"/>
      <c r="B1076" s="419"/>
      <c r="C1076" s="420"/>
      <c r="D1076" s="420"/>
      <c r="E1076" s="420"/>
    </row>
    <row r="1077" spans="1:5" s="11" customFormat="1" ht="11.25">
      <c r="A1077" s="418"/>
      <c r="B1077" s="419"/>
      <c r="C1077" s="420"/>
      <c r="D1077" s="420"/>
      <c r="E1077" s="420"/>
    </row>
    <row r="1078" spans="1:5" s="11" customFormat="1" ht="11.25">
      <c r="A1078" s="418"/>
      <c r="B1078" s="419"/>
      <c r="C1078" s="420"/>
      <c r="D1078" s="420"/>
      <c r="E1078" s="420"/>
    </row>
    <row r="1079" spans="1:5" s="11" customFormat="1" ht="11.25">
      <c r="A1079" s="418"/>
      <c r="B1079" s="419"/>
      <c r="C1079" s="420"/>
      <c r="D1079" s="420"/>
      <c r="E1079" s="420"/>
    </row>
    <row r="1080" spans="1:5" s="11" customFormat="1" ht="11.25">
      <c r="A1080" s="418"/>
      <c r="B1080" s="419"/>
      <c r="C1080" s="420"/>
      <c r="D1080" s="420"/>
      <c r="E1080" s="420"/>
    </row>
    <row r="1081" spans="1:5" s="11" customFormat="1" ht="11.25">
      <c r="A1081" s="418"/>
      <c r="B1081" s="419"/>
      <c r="C1081" s="420"/>
      <c r="D1081" s="420"/>
      <c r="E1081" s="420"/>
    </row>
    <row r="1082" spans="1:5" s="11" customFormat="1" ht="11.25">
      <c r="A1082" s="418"/>
      <c r="B1082" s="419"/>
      <c r="C1082" s="420"/>
      <c r="D1082" s="420"/>
      <c r="E1082" s="420"/>
    </row>
    <row r="1083" spans="1:5" s="11" customFormat="1" ht="11.25">
      <c r="A1083" s="418"/>
      <c r="B1083" s="419"/>
      <c r="C1083" s="420"/>
      <c r="D1083" s="420"/>
      <c r="E1083" s="420"/>
    </row>
    <row r="1084" spans="1:5" s="11" customFormat="1" ht="11.25">
      <c r="A1084" s="418"/>
      <c r="B1084" s="419"/>
      <c r="C1084" s="420"/>
      <c r="D1084" s="420"/>
      <c r="E1084" s="420"/>
    </row>
    <row r="1085" spans="1:5" s="11" customFormat="1" ht="11.25">
      <c r="A1085" s="418"/>
      <c r="B1085" s="419"/>
      <c r="C1085" s="420"/>
      <c r="D1085" s="420"/>
      <c r="E1085" s="420"/>
    </row>
    <row r="1086" spans="1:5" s="11" customFormat="1" ht="11.25">
      <c r="A1086" s="418"/>
      <c r="B1086" s="419"/>
      <c r="C1086" s="420"/>
      <c r="D1086" s="420"/>
      <c r="E1086" s="420"/>
    </row>
    <row r="1087" spans="1:5" s="11" customFormat="1" ht="11.25">
      <c r="A1087" s="418"/>
      <c r="B1087" s="419"/>
      <c r="C1087" s="420"/>
      <c r="D1087" s="420"/>
      <c r="E1087" s="420"/>
    </row>
    <row r="1088" spans="1:5" s="11" customFormat="1" ht="11.25">
      <c r="A1088" s="418"/>
      <c r="B1088" s="419"/>
      <c r="C1088" s="420"/>
      <c r="D1088" s="420"/>
      <c r="E1088" s="420"/>
    </row>
    <row r="1089" spans="1:5" s="11" customFormat="1" ht="11.25">
      <c r="A1089" s="418"/>
      <c r="B1089" s="419"/>
      <c r="C1089" s="420"/>
      <c r="D1089" s="420"/>
      <c r="E1089" s="420"/>
    </row>
    <row r="1090" spans="1:5" s="11" customFormat="1" ht="11.25">
      <c r="A1090" s="418"/>
      <c r="B1090" s="419"/>
      <c r="C1090" s="420"/>
      <c r="D1090" s="420"/>
      <c r="E1090" s="420"/>
    </row>
    <row r="1091" spans="1:5" s="11" customFormat="1" ht="11.25">
      <c r="A1091" s="418"/>
      <c r="B1091" s="419"/>
      <c r="C1091" s="420"/>
      <c r="D1091" s="420"/>
      <c r="E1091" s="420"/>
    </row>
    <row r="1092" spans="1:5" s="11" customFormat="1" ht="11.25">
      <c r="A1092" s="418"/>
      <c r="B1092" s="419"/>
      <c r="C1092" s="420"/>
      <c r="D1092" s="420"/>
      <c r="E1092" s="420"/>
    </row>
    <row r="1093" spans="1:5" s="11" customFormat="1" ht="11.25">
      <c r="A1093" s="418"/>
      <c r="B1093" s="419"/>
      <c r="C1093" s="420"/>
      <c r="D1093" s="420"/>
      <c r="E1093" s="420"/>
    </row>
    <row r="1094" spans="1:5" s="11" customFormat="1" ht="11.25">
      <c r="A1094" s="418"/>
      <c r="B1094" s="419"/>
      <c r="C1094" s="420"/>
      <c r="D1094" s="420"/>
      <c r="E1094" s="420"/>
    </row>
    <row r="1095" spans="1:5" s="11" customFormat="1" ht="11.25">
      <c r="A1095" s="418"/>
      <c r="B1095" s="419"/>
      <c r="C1095" s="420"/>
      <c r="D1095" s="420"/>
      <c r="E1095" s="420"/>
    </row>
    <row r="1096" spans="1:5" s="11" customFormat="1" ht="11.25">
      <c r="A1096" s="418"/>
      <c r="B1096" s="419"/>
      <c r="C1096" s="420"/>
      <c r="D1096" s="420"/>
      <c r="E1096" s="420"/>
    </row>
    <row r="1097" spans="1:5" s="11" customFormat="1" ht="11.25">
      <c r="A1097" s="418"/>
      <c r="B1097" s="419"/>
      <c r="C1097" s="420"/>
      <c r="D1097" s="420"/>
      <c r="E1097" s="420"/>
    </row>
    <row r="1098" spans="1:5" s="11" customFormat="1" ht="11.25">
      <c r="A1098" s="418"/>
      <c r="B1098" s="419"/>
      <c r="C1098" s="420"/>
      <c r="D1098" s="420"/>
      <c r="E1098" s="420"/>
    </row>
    <row r="1099" spans="1:5" s="11" customFormat="1" ht="11.25">
      <c r="A1099" s="418"/>
      <c r="B1099" s="419"/>
      <c r="C1099" s="420"/>
      <c r="D1099" s="420"/>
      <c r="E1099" s="420"/>
    </row>
    <row r="1100" spans="1:5" s="11" customFormat="1" ht="11.25">
      <c r="A1100" s="418"/>
      <c r="B1100" s="419"/>
      <c r="C1100" s="420"/>
      <c r="D1100" s="420"/>
      <c r="E1100" s="420"/>
    </row>
    <row r="1101" spans="1:5" s="11" customFormat="1" ht="11.25">
      <c r="A1101" s="418"/>
      <c r="B1101" s="419"/>
      <c r="C1101" s="420"/>
      <c r="D1101" s="420"/>
      <c r="E1101" s="420"/>
    </row>
    <row r="1102" spans="1:5" s="11" customFormat="1" ht="11.25">
      <c r="A1102" s="418"/>
      <c r="B1102" s="419"/>
      <c r="C1102" s="420"/>
      <c r="D1102" s="420"/>
      <c r="E1102" s="420"/>
    </row>
    <row r="1103" spans="1:5" s="11" customFormat="1" ht="11.25">
      <c r="A1103" s="418"/>
      <c r="B1103" s="419"/>
      <c r="C1103" s="420"/>
      <c r="D1103" s="420"/>
      <c r="E1103" s="420"/>
    </row>
    <row r="1104" spans="1:5" s="11" customFormat="1" ht="11.25">
      <c r="A1104" s="418"/>
      <c r="B1104" s="419"/>
      <c r="C1104" s="420"/>
      <c r="D1104" s="420"/>
      <c r="E1104" s="420"/>
    </row>
    <row r="1105" spans="1:5" s="11" customFormat="1" ht="11.25">
      <c r="A1105" s="418"/>
      <c r="B1105" s="419"/>
      <c r="C1105" s="420"/>
      <c r="D1105" s="420"/>
      <c r="E1105" s="420"/>
    </row>
    <row r="1106" spans="1:5" s="11" customFormat="1" ht="11.25">
      <c r="A1106" s="418"/>
      <c r="B1106" s="419"/>
      <c r="C1106" s="420"/>
      <c r="D1106" s="420"/>
      <c r="E1106" s="420"/>
    </row>
    <row r="1107" spans="1:5" s="11" customFormat="1" ht="11.25">
      <c r="A1107" s="418"/>
      <c r="B1107" s="419"/>
      <c r="C1107" s="420"/>
      <c r="D1107" s="420"/>
      <c r="E1107" s="420"/>
    </row>
    <row r="1108" spans="1:5" s="11" customFormat="1" ht="11.25">
      <c r="A1108" s="418"/>
      <c r="B1108" s="419"/>
      <c r="C1108" s="420"/>
      <c r="D1108" s="420"/>
      <c r="E1108" s="420"/>
    </row>
    <row r="1109" spans="1:5" s="11" customFormat="1" ht="11.25">
      <c r="A1109" s="418"/>
      <c r="B1109" s="419"/>
      <c r="C1109" s="420"/>
      <c r="D1109" s="420"/>
      <c r="E1109" s="420"/>
    </row>
    <row r="1110" spans="1:5" s="11" customFormat="1" ht="11.25">
      <c r="A1110" s="418"/>
      <c r="B1110" s="419"/>
      <c r="C1110" s="420"/>
      <c r="D1110" s="420"/>
      <c r="E1110" s="420"/>
    </row>
    <row r="1111" spans="1:5" s="11" customFormat="1" ht="11.25">
      <c r="A1111" s="418"/>
      <c r="B1111" s="419"/>
      <c r="C1111" s="420"/>
      <c r="D1111" s="420"/>
      <c r="E1111" s="420"/>
    </row>
    <row r="1112" spans="1:5" s="11" customFormat="1" ht="11.25">
      <c r="A1112" s="418"/>
      <c r="B1112" s="419"/>
      <c r="C1112" s="420"/>
      <c r="D1112" s="420"/>
      <c r="E1112" s="420"/>
    </row>
    <row r="1113" spans="1:5" s="11" customFormat="1" ht="11.25">
      <c r="A1113" s="418"/>
      <c r="B1113" s="419"/>
      <c r="C1113" s="420"/>
      <c r="D1113" s="420"/>
      <c r="E1113" s="420"/>
    </row>
    <row r="1114" spans="1:5" s="11" customFormat="1" ht="11.25">
      <c r="A1114" s="418"/>
      <c r="B1114" s="419"/>
      <c r="C1114" s="420"/>
      <c r="D1114" s="420"/>
      <c r="E1114" s="420"/>
    </row>
    <row r="1115" spans="1:5" s="11" customFormat="1" ht="11.25">
      <c r="A1115" s="418"/>
      <c r="B1115" s="419"/>
      <c r="C1115" s="420"/>
      <c r="D1115" s="420"/>
      <c r="E1115" s="420"/>
    </row>
    <row r="1116" spans="1:5" s="11" customFormat="1" ht="11.25">
      <c r="A1116" s="418"/>
      <c r="B1116" s="419"/>
      <c r="C1116" s="420"/>
      <c r="D1116" s="420"/>
      <c r="E1116" s="420"/>
    </row>
    <row r="1117" spans="1:5" s="11" customFormat="1" ht="11.25">
      <c r="A1117" s="418"/>
      <c r="B1117" s="419"/>
      <c r="C1117" s="420"/>
      <c r="D1117" s="420"/>
      <c r="E1117" s="420"/>
    </row>
    <row r="1118" spans="1:5" s="11" customFormat="1" ht="11.25">
      <c r="A1118" s="418"/>
      <c r="B1118" s="419"/>
      <c r="C1118" s="420"/>
      <c r="D1118" s="420"/>
      <c r="E1118" s="420"/>
    </row>
    <row r="1119" spans="1:5" s="11" customFormat="1" ht="11.25">
      <c r="A1119" s="418"/>
      <c r="B1119" s="419"/>
      <c r="C1119" s="420"/>
      <c r="D1119" s="420"/>
      <c r="E1119" s="420"/>
    </row>
    <row r="1120" spans="1:5" s="11" customFormat="1" ht="11.25">
      <c r="A1120" s="418"/>
      <c r="B1120" s="419"/>
      <c r="C1120" s="420"/>
      <c r="D1120" s="420"/>
      <c r="E1120" s="420"/>
    </row>
    <row r="1121" spans="1:5" s="11" customFormat="1" ht="11.25">
      <c r="A1121" s="418"/>
      <c r="B1121" s="419"/>
      <c r="C1121" s="420"/>
      <c r="D1121" s="420"/>
      <c r="E1121" s="420"/>
    </row>
    <row r="1122" spans="1:5" s="11" customFormat="1" ht="11.25">
      <c r="A1122" s="418"/>
      <c r="B1122" s="419"/>
      <c r="C1122" s="420"/>
      <c r="D1122" s="420"/>
      <c r="E1122" s="420"/>
    </row>
    <row r="1123" spans="1:5" s="11" customFormat="1" ht="11.25">
      <c r="A1123" s="418"/>
      <c r="B1123" s="419"/>
      <c r="C1123" s="420"/>
      <c r="D1123" s="420"/>
      <c r="E1123" s="420"/>
    </row>
    <row r="1124" spans="1:5" s="11" customFormat="1" ht="11.25">
      <c r="A1124" s="418"/>
      <c r="B1124" s="419"/>
      <c r="C1124" s="420"/>
      <c r="D1124" s="420"/>
      <c r="E1124" s="420"/>
    </row>
    <row r="1125" spans="1:5" s="11" customFormat="1" ht="11.25">
      <c r="A1125" s="418"/>
      <c r="B1125" s="419"/>
      <c r="C1125" s="420"/>
      <c r="D1125" s="420"/>
      <c r="E1125" s="420"/>
    </row>
    <row r="1126" spans="1:5" s="11" customFormat="1" ht="11.25">
      <c r="A1126" s="418"/>
      <c r="B1126" s="419"/>
      <c r="C1126" s="420"/>
      <c r="D1126" s="420"/>
      <c r="E1126" s="420"/>
    </row>
    <row r="1127" spans="1:5" s="11" customFormat="1" ht="11.25">
      <c r="A1127" s="418"/>
      <c r="B1127" s="419"/>
      <c r="C1127" s="420"/>
      <c r="D1127" s="420"/>
      <c r="E1127" s="420"/>
    </row>
    <row r="1128" spans="1:5" s="11" customFormat="1" ht="11.25">
      <c r="A1128" s="418"/>
      <c r="B1128" s="419"/>
      <c r="C1128" s="420"/>
      <c r="D1128" s="420"/>
      <c r="E1128" s="420"/>
    </row>
    <row r="1129" spans="1:5" s="11" customFormat="1" ht="11.25">
      <c r="A1129" s="418"/>
      <c r="B1129" s="419"/>
      <c r="C1129" s="420"/>
      <c r="D1129" s="420"/>
      <c r="E1129" s="420"/>
    </row>
    <row r="1130" spans="1:5" s="11" customFormat="1" ht="11.25">
      <c r="A1130" s="418"/>
      <c r="B1130" s="419"/>
      <c r="C1130" s="420"/>
      <c r="D1130" s="420"/>
      <c r="E1130" s="420"/>
    </row>
    <row r="1131" spans="1:5" s="11" customFormat="1" ht="11.25">
      <c r="A1131" s="418"/>
      <c r="B1131" s="419"/>
      <c r="C1131" s="420"/>
      <c r="D1131" s="420"/>
      <c r="E1131" s="420"/>
    </row>
    <row r="1132" spans="1:5" s="11" customFormat="1" ht="11.25">
      <c r="A1132" s="418"/>
      <c r="B1132" s="419"/>
      <c r="C1132" s="420"/>
      <c r="D1132" s="420"/>
      <c r="E1132" s="420"/>
    </row>
    <row r="1133" spans="1:5" s="11" customFormat="1" ht="11.25">
      <c r="A1133" s="418"/>
      <c r="B1133" s="419"/>
      <c r="C1133" s="420"/>
      <c r="D1133" s="420"/>
      <c r="E1133" s="420"/>
    </row>
    <row r="1134" spans="1:5" s="11" customFormat="1" ht="11.25">
      <c r="A1134" s="418"/>
      <c r="B1134" s="419"/>
      <c r="C1134" s="420"/>
      <c r="D1134" s="420"/>
      <c r="E1134" s="420"/>
    </row>
    <row r="1135" spans="1:5" s="11" customFormat="1" ht="11.25">
      <c r="A1135" s="418"/>
      <c r="B1135" s="419"/>
      <c r="C1135" s="420"/>
      <c r="D1135" s="420"/>
      <c r="E1135" s="420"/>
    </row>
    <row r="1136" spans="1:5" s="11" customFormat="1" ht="11.25">
      <c r="A1136" s="418"/>
      <c r="B1136" s="419"/>
      <c r="C1136" s="420"/>
      <c r="D1136" s="420"/>
      <c r="E1136" s="420"/>
    </row>
    <row r="1137" spans="1:5" s="11" customFormat="1" ht="11.25">
      <c r="A1137" s="418"/>
      <c r="B1137" s="419"/>
      <c r="C1137" s="420"/>
      <c r="D1137" s="420"/>
      <c r="E1137" s="420"/>
    </row>
    <row r="1138" spans="1:5" s="11" customFormat="1" ht="11.25">
      <c r="A1138" s="418"/>
      <c r="B1138" s="419"/>
      <c r="C1138" s="420"/>
      <c r="D1138" s="420"/>
      <c r="E1138" s="420"/>
    </row>
    <row r="1139" spans="1:5" s="11" customFormat="1" ht="11.25">
      <c r="A1139" s="418"/>
      <c r="B1139" s="419"/>
      <c r="C1139" s="420"/>
      <c r="D1139" s="420"/>
      <c r="E1139" s="420"/>
    </row>
    <row r="1140" spans="1:5" s="11" customFormat="1" ht="11.25">
      <c r="A1140" s="418"/>
      <c r="B1140" s="419"/>
      <c r="C1140" s="420"/>
      <c r="D1140" s="420"/>
      <c r="E1140" s="420"/>
    </row>
    <row r="1141" spans="1:5" s="11" customFormat="1" ht="11.25">
      <c r="A1141" s="418"/>
      <c r="B1141" s="419"/>
      <c r="C1141" s="420"/>
      <c r="D1141" s="420"/>
      <c r="E1141" s="420"/>
    </row>
    <row r="1142" spans="1:5" s="11" customFormat="1" ht="11.25">
      <c r="A1142" s="418"/>
      <c r="B1142" s="419"/>
      <c r="C1142" s="420"/>
      <c r="D1142" s="420"/>
      <c r="E1142" s="420"/>
    </row>
    <row r="1143" spans="1:5" s="11" customFormat="1" ht="11.25">
      <c r="A1143" s="418"/>
      <c r="B1143" s="419"/>
      <c r="C1143" s="420"/>
      <c r="D1143" s="420"/>
      <c r="E1143" s="420"/>
    </row>
    <row r="1144" spans="1:5" s="11" customFormat="1" ht="11.25">
      <c r="A1144" s="418"/>
      <c r="B1144" s="419"/>
      <c r="C1144" s="420"/>
      <c r="D1144" s="420"/>
      <c r="E1144" s="420"/>
    </row>
    <row r="1145" spans="1:5" s="11" customFormat="1" ht="11.25">
      <c r="A1145" s="418"/>
      <c r="B1145" s="419"/>
      <c r="C1145" s="420"/>
      <c r="D1145" s="420"/>
      <c r="E1145" s="420"/>
    </row>
    <row r="1146" spans="1:5" s="11" customFormat="1" ht="11.25">
      <c r="A1146" s="418"/>
      <c r="B1146" s="419"/>
      <c r="C1146" s="420"/>
      <c r="D1146" s="420"/>
      <c r="E1146" s="420"/>
    </row>
    <row r="1147" spans="1:5" s="11" customFormat="1" ht="11.25">
      <c r="A1147" s="418"/>
      <c r="B1147" s="419"/>
      <c r="C1147" s="420"/>
      <c r="D1147" s="420"/>
      <c r="E1147" s="420"/>
    </row>
    <row r="1148" spans="1:5" s="11" customFormat="1" ht="11.25">
      <c r="A1148" s="418"/>
      <c r="B1148" s="419"/>
      <c r="C1148" s="420"/>
      <c r="D1148" s="420"/>
      <c r="E1148" s="420"/>
    </row>
    <row r="1149" spans="1:5" s="11" customFormat="1" ht="11.25">
      <c r="A1149" s="418"/>
      <c r="B1149" s="419"/>
      <c r="C1149" s="420"/>
      <c r="D1149" s="420"/>
      <c r="E1149" s="420"/>
    </row>
    <row r="1150" spans="1:5" s="11" customFormat="1" ht="11.25">
      <c r="A1150" s="418"/>
      <c r="B1150" s="419"/>
      <c r="C1150" s="420"/>
      <c r="D1150" s="420"/>
      <c r="E1150" s="420"/>
    </row>
    <row r="1151" spans="1:5" s="11" customFormat="1" ht="11.25">
      <c r="A1151" s="418"/>
      <c r="B1151" s="419"/>
      <c r="C1151" s="420"/>
      <c r="D1151" s="420"/>
      <c r="E1151" s="420"/>
    </row>
    <row r="1152" spans="1:5" s="11" customFormat="1" ht="11.25">
      <c r="A1152" s="418"/>
      <c r="B1152" s="419"/>
      <c r="C1152" s="420"/>
      <c r="D1152" s="420"/>
      <c r="E1152" s="420"/>
    </row>
    <row r="1153" spans="1:5" s="11" customFormat="1" ht="11.25">
      <c r="A1153" s="418"/>
      <c r="B1153" s="419"/>
      <c r="C1153" s="420"/>
      <c r="D1153" s="420"/>
      <c r="E1153" s="420"/>
    </row>
    <row r="1154" spans="1:5" s="11" customFormat="1" ht="11.25">
      <c r="A1154" s="418"/>
      <c r="B1154" s="419"/>
      <c r="C1154" s="420"/>
      <c r="D1154" s="420"/>
      <c r="E1154" s="420"/>
    </row>
    <row r="1155" spans="1:5" s="11" customFormat="1" ht="11.25">
      <c r="A1155" s="418"/>
      <c r="B1155" s="419"/>
      <c r="C1155" s="420"/>
      <c r="D1155" s="420"/>
      <c r="E1155" s="420"/>
    </row>
    <row r="1156" spans="1:5" s="11" customFormat="1" ht="11.25">
      <c r="A1156" s="418"/>
      <c r="B1156" s="419"/>
      <c r="C1156" s="420"/>
      <c r="D1156" s="420"/>
      <c r="E1156" s="420"/>
    </row>
    <row r="1157" spans="1:5" s="11" customFormat="1" ht="11.25">
      <c r="A1157" s="418"/>
      <c r="B1157" s="419"/>
      <c r="C1157" s="420"/>
      <c r="D1157" s="420"/>
      <c r="E1157" s="420"/>
    </row>
    <row r="1158" spans="1:5" s="11" customFormat="1" ht="11.25">
      <c r="A1158" s="418"/>
      <c r="B1158" s="419"/>
      <c r="C1158" s="420"/>
      <c r="D1158" s="420"/>
      <c r="E1158" s="420"/>
    </row>
    <row r="1159" spans="1:5" s="11" customFormat="1" ht="11.25">
      <c r="A1159" s="418"/>
      <c r="B1159" s="419"/>
      <c r="C1159" s="420"/>
      <c r="D1159" s="420"/>
      <c r="E1159" s="420"/>
    </row>
    <row r="1160" spans="1:5" s="11" customFormat="1" ht="11.25">
      <c r="A1160" s="418"/>
      <c r="B1160" s="419"/>
      <c r="C1160" s="420"/>
      <c r="D1160" s="420"/>
      <c r="E1160" s="420"/>
    </row>
    <row r="1161" spans="1:5" s="11" customFormat="1" ht="11.25">
      <c r="A1161" s="418"/>
      <c r="B1161" s="419"/>
      <c r="C1161" s="420"/>
      <c r="D1161" s="420"/>
      <c r="E1161" s="420"/>
    </row>
    <row r="1162" spans="1:5" s="11" customFormat="1" ht="11.25">
      <c r="A1162" s="418"/>
      <c r="B1162" s="419"/>
      <c r="C1162" s="420"/>
      <c r="D1162" s="420"/>
      <c r="E1162" s="420"/>
    </row>
    <row r="1163" spans="1:5" s="11" customFormat="1" ht="11.25">
      <c r="A1163" s="418"/>
      <c r="B1163" s="419"/>
      <c r="C1163" s="420"/>
      <c r="D1163" s="420"/>
      <c r="E1163" s="420"/>
    </row>
    <row r="1164" spans="1:5" s="11" customFormat="1" ht="11.25">
      <c r="A1164" s="418"/>
      <c r="B1164" s="419"/>
      <c r="C1164" s="420"/>
      <c r="D1164" s="420"/>
      <c r="E1164" s="420"/>
    </row>
    <row r="1165" spans="1:5" s="11" customFormat="1" ht="11.25">
      <c r="A1165" s="418"/>
      <c r="B1165" s="419"/>
      <c r="C1165" s="420"/>
      <c r="D1165" s="420"/>
      <c r="E1165" s="420"/>
    </row>
    <row r="1166" spans="1:5" s="11" customFormat="1" ht="11.25">
      <c r="A1166" s="418"/>
      <c r="B1166" s="419"/>
      <c r="C1166" s="420"/>
      <c r="D1166" s="420"/>
      <c r="E1166" s="420"/>
    </row>
    <row r="1167" spans="1:5" s="11" customFormat="1" ht="11.25">
      <c r="A1167" s="418"/>
      <c r="B1167" s="419"/>
      <c r="C1167" s="420"/>
      <c r="D1167" s="420"/>
      <c r="E1167" s="420"/>
    </row>
    <row r="1168" spans="1:5" s="11" customFormat="1" ht="11.25">
      <c r="A1168" s="418"/>
      <c r="B1168" s="419"/>
      <c r="C1168" s="420"/>
      <c r="D1168" s="420"/>
      <c r="E1168" s="420"/>
    </row>
    <row r="1169" spans="1:5" s="11" customFormat="1" ht="11.25">
      <c r="A1169" s="418"/>
      <c r="B1169" s="419"/>
      <c r="C1169" s="420"/>
      <c r="D1169" s="420"/>
      <c r="E1169" s="420"/>
    </row>
    <row r="1170" spans="1:5" s="11" customFormat="1" ht="11.25">
      <c r="A1170" s="418"/>
      <c r="B1170" s="419"/>
      <c r="C1170" s="420"/>
      <c r="D1170" s="420"/>
      <c r="E1170" s="420"/>
    </row>
    <row r="1171" spans="1:5" s="11" customFormat="1" ht="11.25">
      <c r="A1171" s="418"/>
      <c r="B1171" s="419"/>
      <c r="C1171" s="420"/>
      <c r="D1171" s="420"/>
      <c r="E1171" s="420"/>
    </row>
    <row r="1172" spans="1:5" s="11" customFormat="1" ht="11.25">
      <c r="A1172" s="418"/>
      <c r="B1172" s="419"/>
      <c r="C1172" s="420"/>
      <c r="D1172" s="420"/>
      <c r="E1172" s="420"/>
    </row>
    <row r="1173" spans="1:5" s="11" customFormat="1" ht="11.25">
      <c r="A1173" s="418"/>
      <c r="B1173" s="419"/>
      <c r="C1173" s="420"/>
      <c r="D1173" s="420"/>
      <c r="E1173" s="420"/>
    </row>
    <row r="1174" spans="1:5" s="11" customFormat="1" ht="11.25">
      <c r="A1174" s="418"/>
      <c r="B1174" s="419"/>
      <c r="C1174" s="420"/>
      <c r="D1174" s="420"/>
      <c r="E1174" s="420"/>
    </row>
    <row r="1175" spans="1:5" s="11" customFormat="1" ht="11.25">
      <c r="A1175" s="418"/>
      <c r="B1175" s="419"/>
      <c r="C1175" s="420"/>
      <c r="D1175" s="420"/>
      <c r="E1175" s="420"/>
    </row>
    <row r="1176" spans="1:5" s="11" customFormat="1" ht="11.25">
      <c r="A1176" s="418"/>
      <c r="B1176" s="419"/>
      <c r="C1176" s="420"/>
      <c r="D1176" s="420"/>
      <c r="E1176" s="420"/>
    </row>
    <row r="1177" spans="1:5" s="11" customFormat="1" ht="11.25">
      <c r="A1177" s="418"/>
      <c r="B1177" s="419"/>
      <c r="C1177" s="420"/>
      <c r="D1177" s="420"/>
      <c r="E1177" s="420"/>
    </row>
    <row r="1178" spans="1:5" s="11" customFormat="1" ht="11.25">
      <c r="A1178" s="418"/>
      <c r="B1178" s="419"/>
      <c r="C1178" s="420"/>
      <c r="D1178" s="420"/>
      <c r="E1178" s="420"/>
    </row>
    <row r="1179" spans="1:5" s="11" customFormat="1" ht="11.25">
      <c r="A1179" s="418"/>
      <c r="B1179" s="419"/>
      <c r="C1179" s="420"/>
      <c r="D1179" s="420"/>
      <c r="E1179" s="420"/>
    </row>
    <row r="1180" spans="1:5" s="11" customFormat="1" ht="11.25">
      <c r="A1180" s="418"/>
      <c r="B1180" s="419"/>
      <c r="C1180" s="420"/>
      <c r="D1180" s="420"/>
      <c r="E1180" s="420"/>
    </row>
    <row r="1181" spans="1:5" s="11" customFormat="1" ht="11.25">
      <c r="A1181" s="418"/>
      <c r="B1181" s="419"/>
      <c r="C1181" s="420"/>
      <c r="D1181" s="420"/>
      <c r="E1181" s="420"/>
    </row>
    <row r="1182" spans="1:5" s="11" customFormat="1" ht="11.25">
      <c r="A1182" s="418"/>
      <c r="B1182" s="419"/>
      <c r="C1182" s="420"/>
      <c r="D1182" s="420"/>
      <c r="E1182" s="420"/>
    </row>
    <row r="1183" spans="1:5" s="11" customFormat="1" ht="11.25">
      <c r="A1183" s="418"/>
      <c r="B1183" s="419"/>
      <c r="C1183" s="420"/>
      <c r="D1183" s="420"/>
      <c r="E1183" s="420"/>
    </row>
    <row r="1184" spans="1:5" s="11" customFormat="1" ht="11.25">
      <c r="A1184" s="418"/>
      <c r="B1184" s="419"/>
      <c r="C1184" s="420"/>
      <c r="D1184" s="420"/>
      <c r="E1184" s="420"/>
    </row>
    <row r="1185" spans="1:5" s="11" customFormat="1" ht="11.25">
      <c r="A1185" s="418"/>
      <c r="B1185" s="419"/>
      <c r="C1185" s="420"/>
      <c r="D1185" s="420"/>
      <c r="E1185" s="420"/>
    </row>
    <row r="1186" spans="1:5" s="11" customFormat="1" ht="11.25">
      <c r="A1186" s="418"/>
      <c r="B1186" s="419"/>
      <c r="C1186" s="420"/>
      <c r="D1186" s="420"/>
      <c r="E1186" s="420"/>
    </row>
    <row r="1187" spans="1:5" s="11" customFormat="1" ht="11.25">
      <c r="A1187" s="418"/>
      <c r="B1187" s="419"/>
      <c r="C1187" s="420"/>
      <c r="D1187" s="420"/>
      <c r="E1187" s="420"/>
    </row>
    <row r="1188" spans="1:5" s="11" customFormat="1" ht="11.25">
      <c r="A1188" s="418"/>
      <c r="B1188" s="419"/>
      <c r="C1188" s="420"/>
      <c r="D1188" s="420"/>
      <c r="E1188" s="420"/>
    </row>
    <row r="1189" spans="1:5" s="11" customFormat="1" ht="11.25">
      <c r="A1189" s="418"/>
      <c r="B1189" s="419"/>
      <c r="C1189" s="420"/>
      <c r="D1189" s="420"/>
      <c r="E1189" s="420"/>
    </row>
    <row r="1190" spans="1:5" s="11" customFormat="1" ht="11.25">
      <c r="A1190" s="418"/>
      <c r="B1190" s="419"/>
      <c r="C1190" s="420"/>
      <c r="D1190" s="420"/>
      <c r="E1190" s="420"/>
    </row>
    <row r="1191" spans="1:5" s="11" customFormat="1" ht="11.25">
      <c r="A1191" s="418"/>
      <c r="B1191" s="419"/>
      <c r="C1191" s="420"/>
      <c r="D1191" s="420"/>
      <c r="E1191" s="420"/>
    </row>
    <row r="1192" spans="1:5" s="11" customFormat="1" ht="11.25">
      <c r="A1192" s="418"/>
      <c r="B1192" s="419"/>
      <c r="C1192" s="420"/>
      <c r="D1192" s="420"/>
      <c r="E1192" s="420"/>
    </row>
    <row r="1193" spans="1:5" s="11" customFormat="1" ht="11.25">
      <c r="A1193" s="418"/>
      <c r="B1193" s="419"/>
      <c r="C1193" s="420"/>
      <c r="D1193" s="420"/>
      <c r="E1193" s="420"/>
    </row>
    <row r="1194" spans="1:5" s="11" customFormat="1" ht="11.25">
      <c r="A1194" s="418"/>
      <c r="B1194" s="419"/>
      <c r="C1194" s="420"/>
      <c r="D1194" s="420"/>
      <c r="E1194" s="420"/>
    </row>
    <row r="1195" spans="1:5" s="11" customFormat="1" ht="11.25">
      <c r="A1195" s="418"/>
      <c r="B1195" s="419"/>
      <c r="C1195" s="420"/>
      <c r="D1195" s="420"/>
      <c r="E1195" s="420"/>
    </row>
    <row r="1196" spans="1:5" s="11" customFormat="1" ht="11.25">
      <c r="A1196" s="418"/>
      <c r="B1196" s="419"/>
      <c r="C1196" s="420"/>
      <c r="D1196" s="420"/>
      <c r="E1196" s="420"/>
    </row>
    <row r="1197" spans="1:5" s="11" customFormat="1" ht="11.25">
      <c r="A1197" s="418"/>
      <c r="B1197" s="419"/>
      <c r="C1197" s="420"/>
      <c r="D1197" s="420"/>
      <c r="E1197" s="420"/>
    </row>
    <row r="1198" spans="1:5" s="11" customFormat="1" ht="11.25">
      <c r="A1198" s="418"/>
      <c r="B1198" s="419"/>
      <c r="C1198" s="420"/>
      <c r="D1198" s="420"/>
      <c r="E1198" s="420"/>
    </row>
    <row r="1199" spans="1:5" s="11" customFormat="1" ht="11.25">
      <c r="A1199" s="418"/>
      <c r="B1199" s="419"/>
      <c r="C1199" s="420"/>
      <c r="D1199" s="420"/>
      <c r="E1199" s="420"/>
    </row>
    <row r="1200" spans="1:5" s="11" customFormat="1" ht="11.25">
      <c r="A1200" s="418"/>
      <c r="B1200" s="419"/>
      <c r="C1200" s="420"/>
      <c r="D1200" s="420"/>
      <c r="E1200" s="420"/>
    </row>
    <row r="1201" spans="1:5" s="11" customFormat="1" ht="11.25">
      <c r="A1201" s="418"/>
      <c r="B1201" s="419"/>
      <c r="C1201" s="420"/>
      <c r="D1201" s="420"/>
      <c r="E1201" s="420"/>
    </row>
    <row r="1202" spans="1:5" s="11" customFormat="1" ht="11.25">
      <c r="A1202" s="418"/>
      <c r="B1202" s="419"/>
      <c r="C1202" s="420"/>
      <c r="D1202" s="420"/>
      <c r="E1202" s="420"/>
    </row>
    <row r="1203" spans="1:5" s="11" customFormat="1" ht="11.25">
      <c r="A1203" s="418"/>
      <c r="B1203" s="419"/>
      <c r="C1203" s="420"/>
      <c r="D1203" s="420"/>
      <c r="E1203" s="420"/>
    </row>
    <row r="1204" spans="1:5" s="11" customFormat="1" ht="11.25">
      <c r="A1204" s="418"/>
      <c r="B1204" s="419"/>
      <c r="C1204" s="420"/>
      <c r="D1204" s="420"/>
      <c r="E1204" s="420"/>
    </row>
    <row r="1205" spans="1:5" s="11" customFormat="1" ht="11.25">
      <c r="A1205" s="418"/>
      <c r="B1205" s="419"/>
      <c r="C1205" s="420"/>
      <c r="D1205" s="420"/>
      <c r="E1205" s="420"/>
    </row>
    <row r="1206" spans="1:5" s="11" customFormat="1" ht="11.25">
      <c r="A1206" s="418"/>
      <c r="B1206" s="419"/>
      <c r="C1206" s="420"/>
      <c r="D1206" s="420"/>
      <c r="E1206" s="420"/>
    </row>
    <row r="1207" spans="1:5" s="11" customFormat="1" ht="11.25">
      <c r="A1207" s="418"/>
      <c r="B1207" s="419"/>
      <c r="C1207" s="420"/>
      <c r="D1207" s="420"/>
      <c r="E1207" s="420"/>
    </row>
    <row r="1208" spans="1:5" s="11" customFormat="1" ht="11.25">
      <c r="A1208" s="418"/>
      <c r="B1208" s="419"/>
      <c r="C1208" s="420"/>
      <c r="D1208" s="420"/>
      <c r="E1208" s="420"/>
    </row>
    <row r="1209" spans="1:5" s="11" customFormat="1" ht="11.25">
      <c r="A1209" s="418"/>
      <c r="B1209" s="419"/>
      <c r="C1209" s="420"/>
      <c r="D1209" s="420"/>
      <c r="E1209" s="420"/>
    </row>
    <row r="1210" spans="1:5" s="11" customFormat="1" ht="11.25">
      <c r="A1210" s="418"/>
      <c r="B1210" s="419"/>
      <c r="C1210" s="420"/>
      <c r="D1210" s="420"/>
      <c r="E1210" s="420"/>
    </row>
    <row r="1211" spans="1:5" s="11" customFormat="1" ht="11.25">
      <c r="A1211" s="418"/>
      <c r="B1211" s="419"/>
      <c r="C1211" s="420"/>
      <c r="D1211" s="420"/>
      <c r="E1211" s="420"/>
    </row>
    <row r="1212" spans="1:5" s="11" customFormat="1" ht="11.25">
      <c r="A1212" s="418"/>
      <c r="B1212" s="419"/>
      <c r="C1212" s="420"/>
      <c r="D1212" s="420"/>
      <c r="E1212" s="420"/>
    </row>
    <row r="1213" spans="1:5" s="11" customFormat="1" ht="11.25">
      <c r="A1213" s="418"/>
      <c r="B1213" s="419"/>
      <c r="C1213" s="420"/>
      <c r="D1213" s="420"/>
      <c r="E1213" s="420"/>
    </row>
    <row r="1214" spans="1:5" s="11" customFormat="1" ht="11.25">
      <c r="A1214" s="418"/>
      <c r="B1214" s="419"/>
      <c r="C1214" s="420"/>
      <c r="D1214" s="420"/>
      <c r="E1214" s="420"/>
    </row>
    <row r="1215" spans="1:5" s="11" customFormat="1" ht="11.25">
      <c r="A1215" s="418"/>
      <c r="B1215" s="419"/>
      <c r="C1215" s="420"/>
      <c r="D1215" s="420"/>
      <c r="E1215" s="420"/>
    </row>
    <row r="1216" spans="1:5" s="11" customFormat="1" ht="11.25">
      <c r="A1216" s="418"/>
      <c r="B1216" s="419"/>
      <c r="C1216" s="420"/>
      <c r="D1216" s="420"/>
      <c r="E1216" s="420"/>
    </row>
    <row r="1217" spans="1:5" s="11" customFormat="1" ht="11.25">
      <c r="A1217" s="418"/>
      <c r="B1217" s="419"/>
      <c r="C1217" s="420"/>
      <c r="D1217" s="420"/>
      <c r="E1217" s="420"/>
    </row>
    <row r="1218" spans="1:5" s="11" customFormat="1" ht="11.25">
      <c r="A1218" s="418"/>
      <c r="B1218" s="419"/>
      <c r="C1218" s="420"/>
      <c r="D1218" s="420"/>
      <c r="E1218" s="420"/>
    </row>
    <row r="1219" spans="1:5" s="11" customFormat="1" ht="11.25">
      <c r="A1219" s="418"/>
      <c r="B1219" s="419"/>
      <c r="C1219" s="420"/>
      <c r="D1219" s="420"/>
      <c r="E1219" s="420"/>
    </row>
    <row r="1220" spans="1:5" s="11" customFormat="1" ht="11.25">
      <c r="A1220" s="418"/>
      <c r="B1220" s="419"/>
      <c r="C1220" s="420"/>
      <c r="D1220" s="420"/>
      <c r="E1220" s="420"/>
    </row>
    <row r="1221" spans="1:5" s="11" customFormat="1" ht="11.25">
      <c r="A1221" s="418"/>
      <c r="B1221" s="419"/>
      <c r="C1221" s="420"/>
      <c r="D1221" s="420"/>
      <c r="E1221" s="420"/>
    </row>
    <row r="1222" spans="1:5" s="11" customFormat="1" ht="11.25">
      <c r="A1222" s="418"/>
      <c r="B1222" s="419"/>
      <c r="C1222" s="420"/>
      <c r="D1222" s="420"/>
      <c r="E1222" s="420"/>
    </row>
    <row r="1223" spans="1:5" s="11" customFormat="1" ht="11.25">
      <c r="A1223" s="418"/>
      <c r="B1223" s="419"/>
      <c r="C1223" s="420"/>
      <c r="D1223" s="420"/>
      <c r="E1223" s="420"/>
    </row>
    <row r="1224" spans="1:5" s="11" customFormat="1" ht="11.25">
      <c r="A1224" s="418"/>
      <c r="B1224" s="419"/>
      <c r="C1224" s="420"/>
      <c r="D1224" s="420"/>
      <c r="E1224" s="420"/>
    </row>
    <row r="1225" spans="1:5" s="11" customFormat="1" ht="11.25">
      <c r="A1225" s="418"/>
      <c r="B1225" s="419"/>
      <c r="C1225" s="420"/>
      <c r="D1225" s="420"/>
      <c r="E1225" s="420"/>
    </row>
    <row r="1226" spans="1:5" s="11" customFormat="1" ht="11.25">
      <c r="A1226" s="418"/>
      <c r="B1226" s="419"/>
      <c r="C1226" s="420"/>
      <c r="D1226" s="420"/>
      <c r="E1226" s="420"/>
    </row>
    <row r="1227" spans="1:5" s="11" customFormat="1" ht="11.25">
      <c r="A1227" s="418"/>
      <c r="B1227" s="419"/>
      <c r="C1227" s="420"/>
      <c r="D1227" s="420"/>
      <c r="E1227" s="420"/>
    </row>
    <row r="1228" spans="1:5" s="11" customFormat="1" ht="11.25">
      <c r="A1228" s="418"/>
      <c r="B1228" s="419"/>
      <c r="C1228" s="420"/>
      <c r="D1228" s="420"/>
      <c r="E1228" s="420"/>
    </row>
    <row r="1229" spans="1:5" s="11" customFormat="1" ht="11.25">
      <c r="A1229" s="418"/>
      <c r="B1229" s="419"/>
      <c r="C1229" s="420"/>
      <c r="D1229" s="420"/>
      <c r="E1229" s="420"/>
    </row>
    <row r="1230" spans="1:5" s="11" customFormat="1" ht="11.25">
      <c r="A1230" s="418"/>
      <c r="B1230" s="419"/>
      <c r="C1230" s="420"/>
      <c r="D1230" s="420"/>
      <c r="E1230" s="420"/>
    </row>
    <row r="1231" spans="1:5" s="11" customFormat="1" ht="11.25">
      <c r="A1231" s="418"/>
      <c r="B1231" s="419"/>
      <c r="C1231" s="420"/>
      <c r="D1231" s="420"/>
      <c r="E1231" s="420"/>
    </row>
    <row r="1232" spans="1:5" s="11" customFormat="1" ht="11.25">
      <c r="A1232" s="418"/>
      <c r="B1232" s="419"/>
      <c r="C1232" s="420"/>
      <c r="D1232" s="420"/>
      <c r="E1232" s="420"/>
    </row>
    <row r="1233" spans="1:5" s="11" customFormat="1" ht="11.25">
      <c r="A1233" s="418"/>
      <c r="B1233" s="419"/>
      <c r="C1233" s="420"/>
      <c r="D1233" s="420"/>
      <c r="E1233" s="420"/>
    </row>
    <row r="1234" spans="1:5" s="11" customFormat="1" ht="11.25">
      <c r="A1234" s="418"/>
      <c r="B1234" s="419"/>
      <c r="C1234" s="420"/>
      <c r="D1234" s="420"/>
      <c r="E1234" s="420"/>
    </row>
    <row r="1235" spans="1:5" s="11" customFormat="1" ht="11.25">
      <c r="A1235" s="418"/>
      <c r="B1235" s="419"/>
      <c r="C1235" s="420"/>
      <c r="D1235" s="420"/>
      <c r="E1235" s="420"/>
    </row>
    <row r="1236" spans="1:5" s="11" customFormat="1" ht="11.25">
      <c r="A1236" s="418"/>
      <c r="B1236" s="419"/>
      <c r="C1236" s="420"/>
      <c r="D1236" s="420"/>
      <c r="E1236" s="420"/>
    </row>
    <row r="1237" spans="1:5" s="11" customFormat="1" ht="11.25">
      <c r="A1237" s="418"/>
      <c r="B1237" s="419"/>
      <c r="C1237" s="420"/>
      <c r="D1237" s="420"/>
      <c r="E1237" s="420"/>
    </row>
    <row r="1238" spans="1:5" s="11" customFormat="1" ht="11.25">
      <c r="A1238" s="418"/>
      <c r="B1238" s="419"/>
      <c r="C1238" s="420"/>
      <c r="D1238" s="420"/>
      <c r="E1238" s="420"/>
    </row>
    <row r="1239" spans="1:5" s="11" customFormat="1" ht="11.25">
      <c r="A1239" s="418"/>
      <c r="B1239" s="419"/>
      <c r="C1239" s="420"/>
      <c r="D1239" s="420"/>
      <c r="E1239" s="420"/>
    </row>
    <row r="1240" spans="1:5" s="11" customFormat="1" ht="11.25">
      <c r="A1240" s="418"/>
      <c r="B1240" s="419"/>
      <c r="C1240" s="420"/>
      <c r="D1240" s="420"/>
      <c r="E1240" s="420"/>
    </row>
    <row r="1241" spans="1:5" s="11" customFormat="1" ht="11.25">
      <c r="A1241" s="418"/>
      <c r="B1241" s="419"/>
      <c r="C1241" s="420"/>
      <c r="D1241" s="420"/>
      <c r="E1241" s="420"/>
    </row>
    <row r="1242" spans="1:5" s="11" customFormat="1" ht="11.25">
      <c r="A1242" s="418"/>
      <c r="B1242" s="419"/>
      <c r="C1242" s="420"/>
      <c r="D1242" s="420"/>
      <c r="E1242" s="420"/>
    </row>
    <row r="1243" spans="1:5" s="11" customFormat="1" ht="11.25">
      <c r="A1243" s="418"/>
      <c r="B1243" s="419"/>
      <c r="C1243" s="420"/>
      <c r="D1243" s="420"/>
      <c r="E1243" s="420"/>
    </row>
    <row r="1244" spans="1:5" s="11" customFormat="1" ht="11.25">
      <c r="A1244" s="418"/>
      <c r="B1244" s="419"/>
      <c r="C1244" s="420"/>
      <c r="D1244" s="420"/>
      <c r="E1244" s="420"/>
    </row>
    <row r="1245" spans="1:5" s="11" customFormat="1" ht="11.25">
      <c r="A1245" s="418"/>
      <c r="B1245" s="419"/>
      <c r="C1245" s="420"/>
      <c r="D1245" s="420"/>
      <c r="E1245" s="420"/>
    </row>
    <row r="1246" spans="1:5" s="11" customFormat="1" ht="11.25">
      <c r="A1246" s="418"/>
      <c r="B1246" s="419"/>
      <c r="C1246" s="420"/>
      <c r="D1246" s="420"/>
      <c r="E1246" s="420"/>
    </row>
    <row r="1247" spans="1:5" s="11" customFormat="1" ht="11.25">
      <c r="A1247" s="418"/>
      <c r="B1247" s="419"/>
      <c r="C1247" s="420"/>
      <c r="D1247" s="420"/>
      <c r="E1247" s="420"/>
    </row>
    <row r="1248" spans="1:5" s="11" customFormat="1" ht="11.25">
      <c r="A1248" s="418"/>
      <c r="B1248" s="419"/>
      <c r="C1248" s="420"/>
      <c r="D1248" s="420"/>
      <c r="E1248" s="420"/>
    </row>
    <row r="1249" spans="1:5" s="11" customFormat="1" ht="11.25">
      <c r="A1249" s="418"/>
      <c r="B1249" s="419"/>
      <c r="C1249" s="420"/>
      <c r="D1249" s="420"/>
      <c r="E1249" s="420"/>
    </row>
    <row r="1250" spans="1:5" s="11" customFormat="1" ht="11.25">
      <c r="A1250" s="418"/>
      <c r="B1250" s="419"/>
      <c r="C1250" s="420"/>
      <c r="D1250" s="420"/>
      <c r="E1250" s="420"/>
    </row>
    <row r="1251" spans="1:5" s="11" customFormat="1" ht="11.25">
      <c r="A1251" s="418"/>
      <c r="B1251" s="419"/>
      <c r="C1251" s="420"/>
      <c r="D1251" s="420"/>
      <c r="E1251" s="420"/>
    </row>
    <row r="1252" spans="1:5" s="11" customFormat="1" ht="11.25">
      <c r="A1252" s="418"/>
      <c r="B1252" s="419"/>
      <c r="C1252" s="420"/>
      <c r="D1252" s="420"/>
      <c r="E1252" s="420"/>
    </row>
    <row r="1253" spans="1:5" s="11" customFormat="1" ht="11.25">
      <c r="A1253" s="418"/>
      <c r="B1253" s="419"/>
      <c r="C1253" s="420"/>
      <c r="D1253" s="420"/>
      <c r="E1253" s="420"/>
    </row>
    <row r="1254" spans="1:5" s="11" customFormat="1" ht="11.25">
      <c r="A1254" s="418"/>
      <c r="B1254" s="419"/>
      <c r="C1254" s="420"/>
      <c r="D1254" s="420"/>
      <c r="E1254" s="420"/>
    </row>
    <row r="1255" spans="1:5" s="11" customFormat="1" ht="11.25">
      <c r="A1255" s="418"/>
      <c r="B1255" s="419"/>
      <c r="C1255" s="420"/>
      <c r="D1255" s="420"/>
      <c r="E1255" s="420"/>
    </row>
    <row r="1256" spans="1:5" s="11" customFormat="1" ht="11.25">
      <c r="A1256" s="418"/>
      <c r="B1256" s="419"/>
      <c r="C1256" s="420"/>
      <c r="D1256" s="420"/>
      <c r="E1256" s="420"/>
    </row>
    <row r="1257" spans="1:5" s="11" customFormat="1" ht="11.25">
      <c r="A1257" s="418"/>
      <c r="B1257" s="419"/>
      <c r="C1257" s="420"/>
      <c r="D1257" s="420"/>
      <c r="E1257" s="420"/>
    </row>
    <row r="1258" spans="1:5" s="11" customFormat="1" ht="11.25">
      <c r="A1258" s="418"/>
      <c r="B1258" s="419"/>
      <c r="C1258" s="420"/>
      <c r="D1258" s="420"/>
      <c r="E1258" s="420"/>
    </row>
    <row r="1259" spans="1:5" s="11" customFormat="1" ht="11.25">
      <c r="A1259" s="418"/>
      <c r="B1259" s="419"/>
      <c r="C1259" s="420"/>
      <c r="D1259" s="420"/>
      <c r="E1259" s="420"/>
    </row>
    <row r="1260" spans="1:5" s="11" customFormat="1" ht="11.25">
      <c r="A1260" s="418"/>
      <c r="B1260" s="419"/>
      <c r="C1260" s="420"/>
      <c r="D1260" s="420"/>
      <c r="E1260" s="420"/>
    </row>
    <row r="1261" spans="1:5" s="11" customFormat="1" ht="11.25">
      <c r="A1261" s="418"/>
      <c r="B1261" s="419"/>
      <c r="C1261" s="420"/>
      <c r="D1261" s="420"/>
      <c r="E1261" s="420"/>
    </row>
    <row r="1262" spans="1:5" s="11" customFormat="1" ht="11.25">
      <c r="A1262" s="418"/>
      <c r="B1262" s="419"/>
      <c r="C1262" s="420"/>
      <c r="D1262" s="420"/>
      <c r="E1262" s="420"/>
    </row>
    <row r="1263" spans="1:5" s="11" customFormat="1" ht="11.25">
      <c r="A1263" s="418"/>
      <c r="B1263" s="419"/>
      <c r="C1263" s="420"/>
      <c r="D1263" s="420"/>
      <c r="E1263" s="420"/>
    </row>
    <row r="1264" spans="1:5" s="11" customFormat="1" ht="11.25">
      <c r="A1264" s="418"/>
      <c r="B1264" s="419"/>
      <c r="C1264" s="420"/>
      <c r="D1264" s="420"/>
      <c r="E1264" s="420"/>
    </row>
    <row r="1265" spans="1:5" s="11" customFormat="1" ht="11.25">
      <c r="A1265" s="418"/>
      <c r="B1265" s="419"/>
      <c r="C1265" s="420"/>
      <c r="D1265" s="420"/>
      <c r="E1265" s="420"/>
    </row>
    <row r="1266" spans="1:5" s="11" customFormat="1" ht="11.25">
      <c r="A1266" s="418"/>
      <c r="B1266" s="419"/>
      <c r="C1266" s="420"/>
      <c r="D1266" s="420"/>
      <c r="E1266" s="420"/>
    </row>
    <row r="1267" spans="1:5" s="11" customFormat="1" ht="11.25">
      <c r="A1267" s="418"/>
      <c r="B1267" s="419"/>
      <c r="C1267" s="420"/>
      <c r="D1267" s="420"/>
      <c r="E1267" s="420"/>
    </row>
    <row r="1268" spans="1:5" s="11" customFormat="1" ht="11.25">
      <c r="A1268" s="418"/>
      <c r="B1268" s="419"/>
      <c r="C1268" s="420"/>
      <c r="D1268" s="420"/>
      <c r="E1268" s="420"/>
    </row>
    <row r="1269" spans="1:5" s="11" customFormat="1" ht="11.25">
      <c r="A1269" s="418"/>
      <c r="B1269" s="419"/>
      <c r="C1269" s="420"/>
      <c r="D1269" s="420"/>
      <c r="E1269" s="420"/>
    </row>
    <row r="1270" spans="1:5" s="11" customFormat="1" ht="11.25">
      <c r="A1270" s="418"/>
      <c r="B1270" s="419"/>
      <c r="C1270" s="420"/>
      <c r="D1270" s="420"/>
      <c r="E1270" s="420"/>
    </row>
    <row r="1271" spans="1:5" s="11" customFormat="1" ht="11.25">
      <c r="A1271" s="418"/>
      <c r="B1271" s="419"/>
      <c r="C1271" s="420"/>
      <c r="D1271" s="420"/>
      <c r="E1271" s="420"/>
    </row>
    <row r="1272" spans="1:5" s="11" customFormat="1" ht="11.25">
      <c r="A1272" s="418"/>
      <c r="B1272" s="419"/>
      <c r="C1272" s="420"/>
      <c r="D1272" s="420"/>
      <c r="E1272" s="420"/>
    </row>
    <row r="1273" spans="1:5" s="11" customFormat="1" ht="11.25">
      <c r="A1273" s="418"/>
      <c r="B1273" s="419"/>
      <c r="C1273" s="420"/>
      <c r="D1273" s="420"/>
      <c r="E1273" s="420"/>
    </row>
    <row r="1274" spans="1:5" s="11" customFormat="1" ht="11.25">
      <c r="A1274" s="418"/>
      <c r="B1274" s="419"/>
      <c r="C1274" s="420"/>
      <c r="D1274" s="420"/>
      <c r="E1274" s="420"/>
    </row>
    <row r="1275" spans="1:5" s="11" customFormat="1" ht="11.25">
      <c r="A1275" s="418"/>
      <c r="B1275" s="419"/>
      <c r="C1275" s="420"/>
      <c r="D1275" s="420"/>
      <c r="E1275" s="420"/>
    </row>
    <row r="1276" spans="1:5" s="11" customFormat="1" ht="11.25">
      <c r="A1276" s="418"/>
      <c r="B1276" s="419"/>
      <c r="C1276" s="420"/>
      <c r="D1276" s="420"/>
      <c r="E1276" s="420"/>
    </row>
    <row r="1277" spans="1:5" s="11" customFormat="1" ht="11.25">
      <c r="A1277" s="418"/>
      <c r="B1277" s="419"/>
      <c r="C1277" s="420"/>
      <c r="D1277" s="420"/>
      <c r="E1277" s="420"/>
    </row>
    <row r="1278" spans="1:5" s="11" customFormat="1" ht="11.25">
      <c r="A1278" s="418"/>
      <c r="B1278" s="419"/>
      <c r="C1278" s="420"/>
      <c r="D1278" s="420"/>
      <c r="E1278" s="420"/>
    </row>
    <row r="1279" spans="1:5" s="11" customFormat="1" ht="11.25">
      <c r="A1279" s="418"/>
      <c r="B1279" s="419"/>
      <c r="C1279" s="420"/>
      <c r="D1279" s="420"/>
      <c r="E1279" s="420"/>
    </row>
    <row r="1280" spans="1:5" s="11" customFormat="1" ht="11.25">
      <c r="A1280" s="418"/>
      <c r="B1280" s="419"/>
      <c r="C1280" s="420"/>
      <c r="D1280" s="420"/>
      <c r="E1280" s="420"/>
    </row>
    <row r="1281" spans="1:5" s="11" customFormat="1" ht="11.25">
      <c r="A1281" s="418"/>
      <c r="B1281" s="419"/>
      <c r="C1281" s="420"/>
      <c r="D1281" s="420"/>
      <c r="E1281" s="420"/>
    </row>
    <row r="1282" spans="1:5" s="11" customFormat="1" ht="11.25">
      <c r="A1282" s="418"/>
      <c r="B1282" s="419"/>
      <c r="C1282" s="420"/>
      <c r="D1282" s="420"/>
      <c r="E1282" s="420"/>
    </row>
    <row r="1283" spans="1:5" s="11" customFormat="1" ht="11.25">
      <c r="A1283" s="418"/>
      <c r="B1283" s="419"/>
      <c r="C1283" s="420"/>
      <c r="D1283" s="420"/>
      <c r="E1283" s="420"/>
    </row>
    <row r="1284" spans="1:5" s="11" customFormat="1" ht="11.25">
      <c r="A1284" s="418"/>
      <c r="B1284" s="419"/>
      <c r="C1284" s="420"/>
      <c r="D1284" s="420"/>
      <c r="E1284" s="420"/>
    </row>
    <row r="1285" spans="1:5" s="11" customFormat="1" ht="11.25">
      <c r="A1285" s="418"/>
      <c r="B1285" s="419"/>
      <c r="C1285" s="420"/>
      <c r="D1285" s="420"/>
      <c r="E1285" s="420"/>
    </row>
    <row r="1286" spans="1:5" s="11" customFormat="1" ht="11.25">
      <c r="A1286" s="418"/>
      <c r="B1286" s="419"/>
      <c r="C1286" s="420"/>
      <c r="D1286" s="420"/>
      <c r="E1286" s="420"/>
    </row>
    <row r="1287" spans="1:5" s="11" customFormat="1" ht="11.25">
      <c r="A1287" s="418"/>
      <c r="B1287" s="419"/>
      <c r="C1287" s="420"/>
      <c r="D1287" s="420"/>
      <c r="E1287" s="420"/>
    </row>
    <row r="1288" spans="1:5" s="11" customFormat="1" ht="11.25">
      <c r="A1288" s="418"/>
      <c r="B1288" s="419"/>
      <c r="C1288" s="420"/>
      <c r="D1288" s="420"/>
      <c r="E1288" s="420"/>
    </row>
    <row r="1289" spans="1:5" s="11" customFormat="1" ht="11.25">
      <c r="A1289" s="418"/>
      <c r="B1289" s="419"/>
      <c r="C1289" s="420"/>
      <c r="D1289" s="420"/>
      <c r="E1289" s="420"/>
    </row>
    <row r="1290" spans="1:5" s="11" customFormat="1" ht="11.25">
      <c r="A1290" s="418"/>
      <c r="B1290" s="419"/>
      <c r="C1290" s="420"/>
      <c r="D1290" s="420"/>
      <c r="E1290" s="420"/>
    </row>
    <row r="1291" spans="1:5" s="11" customFormat="1" ht="11.25">
      <c r="A1291" s="418"/>
      <c r="B1291" s="419"/>
      <c r="C1291" s="420"/>
      <c r="D1291" s="420"/>
      <c r="E1291" s="420"/>
    </row>
    <row r="1292" spans="1:5" s="11" customFormat="1" ht="11.25">
      <c r="A1292" s="418"/>
      <c r="B1292" s="419"/>
      <c r="C1292" s="420"/>
      <c r="D1292" s="420"/>
      <c r="E1292" s="420"/>
    </row>
    <row r="1293" spans="1:5" s="11" customFormat="1" ht="11.25">
      <c r="A1293" s="418"/>
      <c r="B1293" s="419"/>
      <c r="C1293" s="420"/>
      <c r="D1293" s="420"/>
      <c r="E1293" s="420"/>
    </row>
    <row r="1294" spans="1:5" s="11" customFormat="1" ht="11.25">
      <c r="A1294" s="418"/>
      <c r="B1294" s="419"/>
      <c r="C1294" s="420"/>
      <c r="D1294" s="420"/>
      <c r="E1294" s="420"/>
    </row>
    <row r="1295" spans="1:5" s="11" customFormat="1" ht="11.25">
      <c r="A1295" s="418"/>
      <c r="B1295" s="419"/>
      <c r="C1295" s="420"/>
      <c r="D1295" s="420"/>
      <c r="E1295" s="420"/>
    </row>
    <row r="1296" spans="1:5" s="11" customFormat="1" ht="11.25">
      <c r="A1296" s="418"/>
      <c r="B1296" s="419"/>
      <c r="C1296" s="420"/>
      <c r="D1296" s="420"/>
      <c r="E1296" s="420"/>
    </row>
    <row r="1297" spans="1:5" s="11" customFormat="1" ht="11.25">
      <c r="A1297" s="418"/>
      <c r="B1297" s="419"/>
      <c r="C1297" s="420"/>
      <c r="D1297" s="420"/>
      <c r="E1297" s="420"/>
    </row>
    <row r="1298" spans="1:5" s="11" customFormat="1" ht="11.25">
      <c r="A1298" s="418"/>
      <c r="B1298" s="419"/>
      <c r="C1298" s="420"/>
      <c r="D1298" s="420"/>
      <c r="E1298" s="420"/>
    </row>
    <row r="1299" spans="1:5" s="11" customFormat="1" ht="11.25">
      <c r="A1299" s="418"/>
      <c r="B1299" s="419"/>
      <c r="C1299" s="420"/>
      <c r="D1299" s="420"/>
      <c r="E1299" s="420"/>
    </row>
    <row r="1300" spans="1:5" s="11" customFormat="1" ht="11.25">
      <c r="A1300" s="418"/>
      <c r="B1300" s="419"/>
      <c r="C1300" s="420"/>
      <c r="D1300" s="420"/>
      <c r="E1300" s="420"/>
    </row>
    <row r="1301" spans="1:5" s="11" customFormat="1" ht="11.25">
      <c r="A1301" s="418"/>
      <c r="B1301" s="419"/>
      <c r="C1301" s="420"/>
      <c r="D1301" s="420"/>
      <c r="E1301" s="420"/>
    </row>
    <row r="1302" spans="1:5" s="11" customFormat="1" ht="11.25">
      <c r="A1302" s="418"/>
      <c r="B1302" s="419"/>
      <c r="C1302" s="420"/>
      <c r="D1302" s="420"/>
      <c r="E1302" s="420"/>
    </row>
    <row r="1303" spans="1:5" s="11" customFormat="1" ht="11.25">
      <c r="A1303" s="418"/>
      <c r="B1303" s="419"/>
      <c r="C1303" s="420"/>
      <c r="D1303" s="420"/>
      <c r="E1303" s="420"/>
    </row>
    <row r="1304" spans="1:5" s="11" customFormat="1" ht="11.25">
      <c r="A1304" s="418"/>
      <c r="B1304" s="419"/>
      <c r="C1304" s="420"/>
      <c r="D1304" s="420"/>
      <c r="E1304" s="420"/>
    </row>
    <row r="1305" spans="1:5" s="11" customFormat="1" ht="11.25">
      <c r="A1305" s="418"/>
      <c r="B1305" s="419"/>
      <c r="C1305" s="420"/>
      <c r="D1305" s="420"/>
      <c r="E1305" s="420"/>
    </row>
    <row r="1306" spans="1:5" s="11" customFormat="1" ht="11.25">
      <c r="A1306" s="418"/>
      <c r="B1306" s="419"/>
      <c r="C1306" s="420"/>
      <c r="D1306" s="420"/>
      <c r="E1306" s="420"/>
    </row>
    <row r="1307" spans="1:5" s="11" customFormat="1" ht="11.25">
      <c r="A1307" s="418"/>
      <c r="B1307" s="419"/>
      <c r="C1307" s="420"/>
      <c r="D1307" s="420"/>
      <c r="E1307" s="420"/>
    </row>
    <row r="1308" spans="1:5" s="11" customFormat="1" ht="11.25">
      <c r="A1308" s="418"/>
      <c r="B1308" s="419"/>
      <c r="C1308" s="420"/>
      <c r="D1308" s="420"/>
      <c r="E1308" s="420"/>
    </row>
    <row r="1309" spans="1:5" s="11" customFormat="1" ht="11.25">
      <c r="A1309" s="418"/>
      <c r="B1309" s="419"/>
      <c r="C1309" s="420"/>
      <c r="D1309" s="420"/>
      <c r="E1309" s="420"/>
    </row>
    <row r="1310" spans="1:5" s="11" customFormat="1" ht="11.25">
      <c r="A1310" s="418"/>
      <c r="B1310" s="419"/>
      <c r="C1310" s="420"/>
      <c r="D1310" s="420"/>
      <c r="E1310" s="420"/>
    </row>
    <row r="1311" spans="1:5" s="11" customFormat="1" ht="11.25">
      <c r="A1311" s="418"/>
      <c r="B1311" s="419"/>
      <c r="C1311" s="420"/>
      <c r="D1311" s="420"/>
      <c r="E1311" s="420"/>
    </row>
    <row r="1312" spans="1:5" s="11" customFormat="1" ht="11.25">
      <c r="A1312" s="418"/>
      <c r="B1312" s="419"/>
      <c r="C1312" s="420"/>
      <c r="D1312" s="420"/>
      <c r="E1312" s="420"/>
    </row>
    <row r="1313" spans="1:5" s="11" customFormat="1" ht="11.25">
      <c r="A1313" s="418"/>
      <c r="B1313" s="419"/>
      <c r="C1313" s="420"/>
      <c r="D1313" s="420"/>
      <c r="E1313" s="420"/>
    </row>
    <row r="1314" spans="1:5" s="11" customFormat="1" ht="11.25">
      <c r="A1314" s="418"/>
      <c r="B1314" s="419"/>
      <c r="C1314" s="420"/>
      <c r="D1314" s="420"/>
      <c r="E1314" s="420"/>
    </row>
    <row r="1315" spans="1:5" s="11" customFormat="1" ht="11.25">
      <c r="A1315" s="418"/>
      <c r="B1315" s="419"/>
      <c r="C1315" s="420"/>
      <c r="D1315" s="420"/>
      <c r="E1315" s="420"/>
    </row>
    <row r="1316" spans="1:5" s="11" customFormat="1" ht="11.25">
      <c r="A1316" s="418"/>
      <c r="B1316" s="419"/>
      <c r="C1316" s="420"/>
      <c r="D1316" s="420"/>
      <c r="E1316" s="420"/>
    </row>
    <row r="1317" spans="1:5" s="11" customFormat="1" ht="11.25">
      <c r="A1317" s="418"/>
      <c r="B1317" s="419"/>
      <c r="C1317" s="420"/>
      <c r="D1317" s="420"/>
      <c r="E1317" s="420"/>
    </row>
    <row r="1318" spans="1:5" s="11" customFormat="1" ht="11.25">
      <c r="A1318" s="418"/>
      <c r="B1318" s="419"/>
      <c r="C1318" s="420"/>
      <c r="D1318" s="420"/>
      <c r="E1318" s="420"/>
    </row>
    <row r="1319" spans="1:5" s="11" customFormat="1" ht="11.25">
      <c r="A1319" s="418"/>
      <c r="B1319" s="419"/>
      <c r="C1319" s="420"/>
      <c r="D1319" s="420"/>
      <c r="E1319" s="420"/>
    </row>
    <row r="1320" spans="1:5" s="11" customFormat="1" ht="11.25">
      <c r="A1320" s="418"/>
      <c r="B1320" s="419"/>
      <c r="C1320" s="420"/>
      <c r="D1320" s="420"/>
      <c r="E1320" s="420"/>
    </row>
    <row r="1321" spans="1:5" s="11" customFormat="1" ht="11.25">
      <c r="A1321" s="418"/>
      <c r="B1321" s="419"/>
      <c r="C1321" s="420"/>
      <c r="D1321" s="420"/>
      <c r="E1321" s="420"/>
    </row>
    <row r="1322" spans="1:5" s="11" customFormat="1" ht="11.25">
      <c r="A1322" s="418"/>
      <c r="B1322" s="419"/>
      <c r="C1322" s="420"/>
      <c r="D1322" s="420"/>
      <c r="E1322" s="420"/>
    </row>
    <row r="1323" spans="1:5" s="11" customFormat="1" ht="11.25">
      <c r="A1323" s="418"/>
      <c r="B1323" s="419"/>
      <c r="C1323" s="420"/>
      <c r="D1323" s="420"/>
      <c r="E1323" s="420"/>
    </row>
    <row r="1324" spans="1:5" s="11" customFormat="1" ht="11.25">
      <c r="A1324" s="418"/>
      <c r="B1324" s="419"/>
      <c r="C1324" s="420"/>
      <c r="D1324" s="420"/>
      <c r="E1324" s="420"/>
    </row>
    <row r="1325" spans="1:5" s="11" customFormat="1" ht="11.25">
      <c r="A1325" s="418"/>
      <c r="B1325" s="419"/>
      <c r="C1325" s="420"/>
      <c r="D1325" s="420"/>
      <c r="E1325" s="420"/>
    </row>
    <row r="1326" spans="1:5" s="11" customFormat="1" ht="11.25">
      <c r="A1326" s="418"/>
      <c r="B1326" s="419"/>
      <c r="C1326" s="420"/>
      <c r="D1326" s="420"/>
      <c r="E1326" s="420"/>
    </row>
    <row r="1327" spans="1:5" s="11" customFormat="1" ht="11.25">
      <c r="A1327" s="418"/>
      <c r="B1327" s="419"/>
      <c r="C1327" s="420"/>
      <c r="D1327" s="420"/>
      <c r="E1327" s="420"/>
    </row>
    <row r="1328" spans="1:5" s="11" customFormat="1" ht="11.25">
      <c r="A1328" s="418"/>
      <c r="B1328" s="419"/>
      <c r="C1328" s="420"/>
      <c r="D1328" s="420"/>
      <c r="E1328" s="420"/>
    </row>
    <row r="1329" spans="1:5" s="11" customFormat="1" ht="11.25">
      <c r="A1329" s="418"/>
      <c r="B1329" s="419"/>
      <c r="C1329" s="420"/>
      <c r="D1329" s="420"/>
      <c r="E1329" s="420"/>
    </row>
    <row r="1330" spans="1:5" s="11" customFormat="1" ht="11.25">
      <c r="A1330" s="418"/>
      <c r="B1330" s="419"/>
      <c r="C1330" s="420"/>
      <c r="D1330" s="420"/>
      <c r="E1330" s="420"/>
    </row>
    <row r="1331" spans="1:5" s="11" customFormat="1" ht="11.25">
      <c r="A1331" s="418"/>
      <c r="B1331" s="419"/>
      <c r="C1331" s="420"/>
      <c r="D1331" s="420"/>
      <c r="E1331" s="420"/>
    </row>
    <row r="1332" spans="1:5" s="11" customFormat="1" ht="11.25">
      <c r="A1332" s="418"/>
      <c r="B1332" s="419"/>
      <c r="C1332" s="420"/>
      <c r="D1332" s="420"/>
      <c r="E1332" s="420"/>
    </row>
    <row r="1333" spans="1:5" s="11" customFormat="1" ht="11.25">
      <c r="A1333" s="418"/>
      <c r="B1333" s="419"/>
      <c r="C1333" s="420"/>
      <c r="D1333" s="420"/>
      <c r="E1333" s="420"/>
    </row>
    <row r="1334" spans="1:5" s="11" customFormat="1" ht="11.25">
      <c r="A1334" s="418"/>
      <c r="B1334" s="419"/>
      <c r="C1334" s="420"/>
      <c r="D1334" s="420"/>
      <c r="E1334" s="420"/>
    </row>
    <row r="1335" spans="1:5" s="11" customFormat="1" ht="11.25">
      <c r="A1335" s="418"/>
      <c r="B1335" s="419"/>
      <c r="C1335" s="420"/>
      <c r="D1335" s="420"/>
      <c r="E1335" s="420"/>
    </row>
    <row r="1336" spans="1:5" s="11" customFormat="1" ht="11.25">
      <c r="A1336" s="418"/>
      <c r="B1336" s="419"/>
      <c r="C1336" s="420"/>
      <c r="D1336" s="420"/>
      <c r="E1336" s="420"/>
    </row>
    <row r="1337" spans="1:5" s="11" customFormat="1" ht="11.25">
      <c r="A1337" s="418"/>
      <c r="B1337" s="419"/>
      <c r="C1337" s="420"/>
      <c r="D1337" s="420"/>
      <c r="E1337" s="420"/>
    </row>
    <row r="1338" spans="1:5" s="11" customFormat="1" ht="11.25">
      <c r="A1338" s="418"/>
      <c r="B1338" s="419"/>
      <c r="C1338" s="420"/>
      <c r="D1338" s="420"/>
      <c r="E1338" s="420"/>
    </row>
    <row r="1339" spans="1:5" s="11" customFormat="1" ht="11.25">
      <c r="A1339" s="418"/>
      <c r="B1339" s="419"/>
      <c r="C1339" s="420"/>
      <c r="D1339" s="420"/>
      <c r="E1339" s="420"/>
    </row>
    <row r="1340" spans="1:5" s="11" customFormat="1" ht="11.25">
      <c r="A1340" s="418"/>
      <c r="B1340" s="419"/>
      <c r="C1340" s="420"/>
      <c r="D1340" s="420"/>
      <c r="E1340" s="420"/>
    </row>
    <row r="1341" spans="1:5" s="11" customFormat="1" ht="11.25">
      <c r="A1341" s="418"/>
      <c r="B1341" s="419"/>
      <c r="C1341" s="420"/>
      <c r="D1341" s="420"/>
      <c r="E1341" s="420"/>
    </row>
    <row r="1342" spans="1:5" s="11" customFormat="1" ht="11.25">
      <c r="A1342" s="418"/>
      <c r="B1342" s="419"/>
      <c r="C1342" s="420"/>
      <c r="D1342" s="420"/>
      <c r="E1342" s="420"/>
    </row>
    <row r="1343" spans="1:5" s="11" customFormat="1" ht="11.25">
      <c r="A1343" s="418"/>
      <c r="B1343" s="419"/>
      <c r="C1343" s="420"/>
      <c r="D1343" s="420"/>
      <c r="E1343" s="420"/>
    </row>
    <row r="1344" spans="1:5" s="11" customFormat="1" ht="11.25">
      <c r="A1344" s="418"/>
      <c r="B1344" s="419"/>
      <c r="C1344" s="420"/>
      <c r="D1344" s="420"/>
      <c r="E1344" s="420"/>
    </row>
    <row r="1345" spans="1:5" s="11" customFormat="1" ht="11.25">
      <c r="A1345" s="418"/>
      <c r="B1345" s="419"/>
      <c r="C1345" s="420"/>
      <c r="D1345" s="420"/>
      <c r="E1345" s="420"/>
    </row>
    <row r="1346" spans="1:5" s="11" customFormat="1" ht="11.25">
      <c r="A1346" s="418"/>
      <c r="B1346" s="419"/>
      <c r="C1346" s="420"/>
      <c r="D1346" s="420"/>
      <c r="E1346" s="420"/>
    </row>
    <row r="1347" spans="1:5" s="11" customFormat="1" ht="11.25">
      <c r="A1347" s="418"/>
      <c r="B1347" s="419"/>
      <c r="C1347" s="420"/>
      <c r="D1347" s="420"/>
      <c r="E1347" s="420"/>
    </row>
    <row r="1348" spans="1:5" s="11" customFormat="1" ht="11.25">
      <c r="A1348" s="418"/>
      <c r="B1348" s="419"/>
      <c r="C1348" s="420"/>
      <c r="D1348" s="420"/>
      <c r="E1348" s="420"/>
    </row>
    <row r="1349" spans="1:5" s="11" customFormat="1" ht="11.25">
      <c r="A1349" s="418"/>
      <c r="B1349" s="419"/>
      <c r="C1349" s="420"/>
      <c r="D1349" s="420"/>
      <c r="E1349" s="420"/>
    </row>
    <row r="1350" spans="1:5" s="11" customFormat="1" ht="11.25">
      <c r="A1350" s="418"/>
      <c r="B1350" s="419"/>
      <c r="C1350" s="420"/>
      <c r="D1350" s="420"/>
      <c r="E1350" s="420"/>
    </row>
    <row r="1351" spans="1:5" s="11" customFormat="1" ht="11.25">
      <c r="A1351" s="418"/>
      <c r="B1351" s="419"/>
      <c r="C1351" s="420"/>
      <c r="D1351" s="420"/>
      <c r="E1351" s="420"/>
    </row>
    <row r="1352" spans="1:5" s="11" customFormat="1" ht="11.25">
      <c r="A1352" s="418"/>
      <c r="B1352" s="419"/>
      <c r="C1352" s="420"/>
      <c r="D1352" s="420"/>
      <c r="E1352" s="420"/>
    </row>
    <row r="1353" spans="1:5" s="11" customFormat="1" ht="11.25">
      <c r="A1353" s="418"/>
      <c r="B1353" s="419"/>
      <c r="C1353" s="420"/>
      <c r="D1353" s="420"/>
      <c r="E1353" s="420"/>
    </row>
    <row r="1354" spans="1:5" s="11" customFormat="1" ht="11.25">
      <c r="A1354" s="418"/>
      <c r="B1354" s="419"/>
      <c r="C1354" s="420"/>
      <c r="D1354" s="420"/>
      <c r="E1354" s="420"/>
    </row>
    <row r="1355" spans="1:5" s="11" customFormat="1" ht="11.25">
      <c r="A1355" s="418"/>
      <c r="B1355" s="419"/>
      <c r="C1355" s="420"/>
      <c r="D1355" s="420"/>
      <c r="E1355" s="420"/>
    </row>
    <row r="1356" spans="1:5" s="11" customFormat="1" ht="11.25">
      <c r="A1356" s="418"/>
      <c r="B1356" s="419"/>
      <c r="C1356" s="420"/>
      <c r="D1356" s="420"/>
      <c r="E1356" s="420"/>
    </row>
    <row r="1357" spans="1:5" s="11" customFormat="1" ht="11.25">
      <c r="A1357" s="418"/>
      <c r="B1357" s="419"/>
      <c r="C1357" s="420"/>
      <c r="D1357" s="420"/>
      <c r="E1357" s="420"/>
    </row>
    <row r="1358" spans="1:5" s="11" customFormat="1" ht="11.25">
      <c r="A1358" s="418"/>
      <c r="B1358" s="419"/>
      <c r="C1358" s="420"/>
      <c r="D1358" s="420"/>
      <c r="E1358" s="420"/>
    </row>
    <row r="1359" spans="1:5" s="11" customFormat="1" ht="11.25">
      <c r="A1359" s="418"/>
      <c r="B1359" s="419"/>
      <c r="C1359" s="420"/>
      <c r="D1359" s="420"/>
      <c r="E1359" s="420"/>
    </row>
    <row r="1360" spans="1:5" s="11" customFormat="1" ht="11.25">
      <c r="A1360" s="418"/>
      <c r="B1360" s="419"/>
      <c r="C1360" s="420"/>
      <c r="D1360" s="420"/>
      <c r="E1360" s="420"/>
    </row>
    <row r="1361" spans="1:5" s="11" customFormat="1" ht="11.25">
      <c r="A1361" s="418"/>
      <c r="B1361" s="419"/>
      <c r="C1361" s="420"/>
      <c r="D1361" s="420"/>
      <c r="E1361" s="420"/>
    </row>
    <row r="1362" spans="1:5" s="11" customFormat="1" ht="11.25">
      <c r="A1362" s="418"/>
      <c r="B1362" s="419"/>
      <c r="C1362" s="420"/>
      <c r="D1362" s="420"/>
      <c r="E1362" s="420"/>
    </row>
    <row r="1363" spans="1:5" s="11" customFormat="1" ht="11.25">
      <c r="A1363" s="418"/>
      <c r="B1363" s="419"/>
      <c r="C1363" s="420"/>
      <c r="D1363" s="420"/>
      <c r="E1363" s="420"/>
    </row>
    <row r="1364" spans="1:5" s="11" customFormat="1" ht="11.25">
      <c r="A1364" s="418"/>
      <c r="B1364" s="419"/>
      <c r="C1364" s="420"/>
      <c r="D1364" s="420"/>
      <c r="E1364" s="420"/>
    </row>
    <row r="1365" spans="1:5" s="11" customFormat="1" ht="11.25">
      <c r="A1365" s="418"/>
      <c r="B1365" s="419"/>
      <c r="C1365" s="420"/>
      <c r="D1365" s="420"/>
      <c r="E1365" s="420"/>
    </row>
    <row r="1366" spans="1:5" s="11" customFormat="1" ht="11.25">
      <c r="A1366" s="418"/>
      <c r="B1366" s="419"/>
      <c r="C1366" s="420"/>
      <c r="D1366" s="420"/>
      <c r="E1366" s="420"/>
    </row>
    <row r="1367" spans="1:5" s="11" customFormat="1" ht="11.25">
      <c r="A1367" s="418"/>
      <c r="B1367" s="419"/>
      <c r="C1367" s="420"/>
      <c r="D1367" s="420"/>
      <c r="E1367" s="420"/>
    </row>
    <row r="1368" spans="1:5" s="11" customFormat="1" ht="11.25">
      <c r="A1368" s="418"/>
      <c r="B1368" s="419"/>
      <c r="C1368" s="420"/>
      <c r="D1368" s="420"/>
      <c r="E1368" s="420"/>
    </row>
    <row r="1369" spans="1:5" s="11" customFormat="1" ht="11.25">
      <c r="A1369" s="418"/>
      <c r="B1369" s="419"/>
      <c r="C1369" s="420"/>
      <c r="D1369" s="420"/>
      <c r="E1369" s="420"/>
    </row>
    <row r="1370" spans="1:5" s="11" customFormat="1" ht="11.25">
      <c r="A1370" s="418"/>
      <c r="B1370" s="419"/>
      <c r="C1370" s="420"/>
      <c r="D1370" s="420"/>
      <c r="E1370" s="420"/>
    </row>
    <row r="1371" spans="1:5" s="11" customFormat="1" ht="11.25">
      <c r="A1371" s="418"/>
      <c r="B1371" s="419"/>
      <c r="C1371" s="420"/>
      <c r="D1371" s="420"/>
      <c r="E1371" s="420"/>
    </row>
    <row r="1372" spans="1:5" s="11" customFormat="1" ht="11.25">
      <c r="A1372" s="418"/>
      <c r="B1372" s="419"/>
      <c r="C1372" s="420"/>
      <c r="D1372" s="420"/>
      <c r="E1372" s="420"/>
    </row>
    <row r="1373" spans="1:5" s="11" customFormat="1" ht="11.25">
      <c r="A1373" s="418"/>
      <c r="B1373" s="419"/>
      <c r="C1373" s="420"/>
      <c r="D1373" s="420"/>
      <c r="E1373" s="420"/>
    </row>
    <row r="1374" spans="1:5" s="11" customFormat="1" ht="11.25">
      <c r="A1374" s="418"/>
      <c r="B1374" s="419"/>
      <c r="C1374" s="420"/>
      <c r="D1374" s="420"/>
      <c r="E1374" s="420"/>
    </row>
    <row r="1375" spans="1:5" s="11" customFormat="1" ht="11.25">
      <c r="A1375" s="418"/>
      <c r="B1375" s="419"/>
      <c r="C1375" s="420"/>
      <c r="D1375" s="420"/>
      <c r="E1375" s="420"/>
    </row>
    <row r="1376" spans="1:5" s="11" customFormat="1" ht="11.25">
      <c r="A1376" s="418"/>
      <c r="B1376" s="419"/>
      <c r="C1376" s="420"/>
      <c r="D1376" s="420"/>
      <c r="E1376" s="420"/>
    </row>
    <row r="1377" spans="1:5" s="11" customFormat="1" ht="11.25">
      <c r="A1377" s="418"/>
      <c r="B1377" s="419"/>
      <c r="C1377" s="420"/>
      <c r="D1377" s="420"/>
      <c r="E1377" s="420"/>
    </row>
    <row r="1378" spans="1:5" s="11" customFormat="1" ht="11.25">
      <c r="A1378" s="418"/>
      <c r="B1378" s="419"/>
      <c r="C1378" s="420"/>
      <c r="D1378" s="420"/>
      <c r="E1378" s="420"/>
    </row>
    <row r="1379" spans="1:5" s="11" customFormat="1" ht="11.25">
      <c r="A1379" s="418"/>
      <c r="B1379" s="419"/>
      <c r="C1379" s="420"/>
      <c r="D1379" s="420"/>
      <c r="E1379" s="420"/>
    </row>
    <row r="1380" spans="1:5" s="11" customFormat="1" ht="11.25">
      <c r="A1380" s="418"/>
      <c r="B1380" s="419"/>
      <c r="C1380" s="420"/>
      <c r="D1380" s="420"/>
      <c r="E1380" s="420"/>
    </row>
    <row r="1381" spans="1:5" s="11" customFormat="1" ht="11.25">
      <c r="A1381" s="418"/>
      <c r="B1381" s="419"/>
      <c r="C1381" s="420"/>
      <c r="D1381" s="420"/>
      <c r="E1381" s="420"/>
    </row>
    <row r="1382" spans="1:5" s="11" customFormat="1" ht="11.25">
      <c r="A1382" s="418"/>
      <c r="B1382" s="419"/>
      <c r="C1382" s="420"/>
      <c r="D1382" s="420"/>
      <c r="E1382" s="420"/>
    </row>
    <row r="1383" spans="1:5" s="11" customFormat="1" ht="11.25">
      <c r="A1383" s="418"/>
      <c r="B1383" s="419"/>
      <c r="C1383" s="420"/>
      <c r="D1383" s="420"/>
      <c r="E1383" s="420"/>
    </row>
    <row r="1384" spans="1:5" s="11" customFormat="1" ht="11.25">
      <c r="A1384" s="418"/>
      <c r="B1384" s="419"/>
      <c r="C1384" s="420"/>
      <c r="D1384" s="420"/>
      <c r="E1384" s="420"/>
    </row>
    <row r="1385" spans="1:5" s="11" customFormat="1" ht="11.25">
      <c r="A1385" s="418"/>
      <c r="B1385" s="419"/>
      <c r="C1385" s="420"/>
      <c r="D1385" s="420"/>
      <c r="E1385" s="420"/>
    </row>
    <row r="1386" spans="1:5" s="11" customFormat="1" ht="11.25">
      <c r="A1386" s="418"/>
      <c r="B1386" s="419"/>
      <c r="C1386" s="420"/>
      <c r="D1386" s="420"/>
      <c r="E1386" s="420"/>
    </row>
    <row r="1387" spans="1:5" s="11" customFormat="1" ht="11.25">
      <c r="A1387" s="418"/>
      <c r="B1387" s="419"/>
      <c r="C1387" s="420"/>
      <c r="D1387" s="420"/>
      <c r="E1387" s="420"/>
    </row>
    <row r="1388" spans="1:5" s="11" customFormat="1" ht="11.25">
      <c r="A1388" s="418"/>
      <c r="B1388" s="419"/>
      <c r="C1388" s="420"/>
      <c r="D1388" s="420"/>
      <c r="E1388" s="420"/>
    </row>
    <row r="1389" spans="1:5" s="11" customFormat="1" ht="11.25">
      <c r="A1389" s="418"/>
      <c r="B1389" s="419"/>
      <c r="C1389" s="420"/>
      <c r="D1389" s="420"/>
      <c r="E1389" s="420"/>
    </row>
    <row r="1390" spans="1:5" s="11" customFormat="1" ht="11.25">
      <c r="A1390" s="418"/>
      <c r="B1390" s="419"/>
      <c r="C1390" s="420"/>
      <c r="D1390" s="420"/>
      <c r="E1390" s="420"/>
    </row>
    <row r="1391" spans="1:5" s="11" customFormat="1" ht="11.25">
      <c r="A1391" s="418"/>
      <c r="B1391" s="419"/>
      <c r="C1391" s="420"/>
      <c r="D1391" s="420"/>
      <c r="E1391" s="420"/>
    </row>
    <row r="1392" spans="1:5" s="11" customFormat="1" ht="11.25">
      <c r="A1392" s="418"/>
      <c r="B1392" s="419"/>
      <c r="C1392" s="420"/>
      <c r="D1392" s="420"/>
      <c r="E1392" s="420"/>
    </row>
    <row r="1393" spans="1:5" s="11" customFormat="1" ht="11.25">
      <c r="A1393" s="418"/>
      <c r="B1393" s="419"/>
      <c r="C1393" s="420"/>
      <c r="D1393" s="420"/>
      <c r="E1393" s="420"/>
    </row>
    <row r="1394" spans="1:5" s="11" customFormat="1" ht="11.25">
      <c r="A1394" s="418"/>
      <c r="B1394" s="419"/>
      <c r="C1394" s="420"/>
      <c r="D1394" s="420"/>
      <c r="E1394" s="420"/>
    </row>
    <row r="1395" spans="1:5" s="11" customFormat="1" ht="11.25">
      <c r="A1395" s="418"/>
      <c r="B1395" s="419"/>
      <c r="C1395" s="420"/>
      <c r="D1395" s="420"/>
      <c r="E1395" s="420"/>
    </row>
    <row r="1396" spans="1:5" s="11" customFormat="1" ht="11.25">
      <c r="A1396" s="418"/>
      <c r="B1396" s="419"/>
      <c r="C1396" s="420"/>
      <c r="D1396" s="420"/>
      <c r="E1396" s="420"/>
    </row>
    <row r="1397" spans="1:5" s="11" customFormat="1" ht="11.25">
      <c r="A1397" s="418"/>
      <c r="B1397" s="419"/>
      <c r="C1397" s="420"/>
      <c r="D1397" s="420"/>
      <c r="E1397" s="420"/>
    </row>
    <row r="1398" spans="1:5" s="11" customFormat="1" ht="11.25">
      <c r="A1398" s="418"/>
      <c r="B1398" s="419"/>
      <c r="C1398" s="420"/>
      <c r="D1398" s="420"/>
      <c r="E1398" s="420"/>
    </row>
    <row r="1399" spans="1:5" s="11" customFormat="1" ht="11.25">
      <c r="A1399" s="418"/>
      <c r="B1399" s="419"/>
      <c r="C1399" s="420"/>
      <c r="D1399" s="420"/>
      <c r="E1399" s="420"/>
    </row>
    <row r="1400" spans="1:5" s="11" customFormat="1" ht="11.25">
      <c r="A1400" s="418"/>
      <c r="B1400" s="419"/>
      <c r="C1400" s="420"/>
      <c r="D1400" s="420"/>
      <c r="E1400" s="420"/>
    </row>
    <row r="1401" spans="1:5" s="11" customFormat="1" ht="11.25">
      <c r="A1401" s="418"/>
      <c r="B1401" s="419"/>
      <c r="C1401" s="420"/>
      <c r="D1401" s="420"/>
      <c r="E1401" s="420"/>
    </row>
    <row r="1402" spans="1:5" s="11" customFormat="1" ht="11.25">
      <c r="A1402" s="418"/>
      <c r="B1402" s="419"/>
      <c r="C1402" s="420"/>
      <c r="D1402" s="420"/>
      <c r="E1402" s="420"/>
    </row>
    <row r="1403" spans="1:5" s="11" customFormat="1" ht="11.25">
      <c r="A1403" s="418"/>
      <c r="B1403" s="419"/>
      <c r="C1403" s="420"/>
      <c r="D1403" s="420"/>
      <c r="E1403" s="420"/>
    </row>
    <row r="1404" spans="1:5" s="11" customFormat="1" ht="11.25">
      <c r="A1404" s="418"/>
      <c r="B1404" s="419"/>
      <c r="C1404" s="420"/>
      <c r="D1404" s="420"/>
      <c r="E1404" s="420"/>
    </row>
    <row r="1405" spans="1:5" s="11" customFormat="1" ht="11.25">
      <c r="A1405" s="418"/>
      <c r="B1405" s="419"/>
      <c r="C1405" s="420"/>
      <c r="D1405" s="420"/>
      <c r="E1405" s="420"/>
    </row>
    <row r="1406" spans="1:5" s="11" customFormat="1" ht="11.25">
      <c r="A1406" s="418"/>
      <c r="B1406" s="419"/>
      <c r="C1406" s="420"/>
      <c r="D1406" s="420"/>
      <c r="E1406" s="420"/>
    </row>
    <row r="1407" spans="1:5" s="11" customFormat="1" ht="11.25">
      <c r="A1407" s="418"/>
      <c r="B1407" s="419"/>
      <c r="C1407" s="420"/>
      <c r="D1407" s="420"/>
      <c r="E1407" s="420"/>
    </row>
    <row r="1408" spans="1:5" s="11" customFormat="1" ht="11.25">
      <c r="A1408" s="418"/>
      <c r="B1408" s="419"/>
      <c r="C1408" s="420"/>
      <c r="D1408" s="420"/>
      <c r="E1408" s="420"/>
    </row>
    <row r="1409" spans="1:5" s="11" customFormat="1" ht="11.25">
      <c r="A1409" s="418"/>
      <c r="B1409" s="419"/>
      <c r="C1409" s="420"/>
      <c r="D1409" s="420"/>
      <c r="E1409" s="420"/>
    </row>
    <row r="1410" spans="1:5" s="11" customFormat="1" ht="11.25">
      <c r="A1410" s="418"/>
      <c r="B1410" s="419"/>
      <c r="C1410" s="420"/>
      <c r="D1410" s="420"/>
      <c r="E1410" s="420"/>
    </row>
    <row r="1411" spans="1:5" s="11" customFormat="1" ht="11.25">
      <c r="A1411" s="418"/>
      <c r="B1411" s="419"/>
      <c r="C1411" s="420"/>
      <c r="D1411" s="420"/>
      <c r="E1411" s="420"/>
    </row>
    <row r="1412" spans="1:5" s="11" customFormat="1" ht="11.25">
      <c r="A1412" s="418"/>
      <c r="B1412" s="419"/>
      <c r="C1412" s="420"/>
      <c r="D1412" s="420"/>
      <c r="E1412" s="420"/>
    </row>
    <row r="1413" spans="1:5" s="11" customFormat="1" ht="11.25">
      <c r="A1413" s="418"/>
      <c r="B1413" s="419"/>
      <c r="C1413" s="420"/>
      <c r="D1413" s="420"/>
      <c r="E1413" s="420"/>
    </row>
    <row r="1414" spans="1:5" s="11" customFormat="1" ht="11.25">
      <c r="A1414" s="418"/>
      <c r="B1414" s="419"/>
      <c r="C1414" s="420"/>
      <c r="D1414" s="420"/>
      <c r="E1414" s="420"/>
    </row>
    <row r="1415" spans="1:5" s="11" customFormat="1" ht="11.25">
      <c r="A1415" s="418"/>
      <c r="B1415" s="419"/>
      <c r="C1415" s="420"/>
      <c r="D1415" s="420"/>
      <c r="E1415" s="420"/>
    </row>
    <row r="1416" spans="1:5" s="11" customFormat="1" ht="11.25">
      <c r="A1416" s="418"/>
      <c r="B1416" s="419"/>
      <c r="C1416" s="420"/>
      <c r="D1416" s="420"/>
      <c r="E1416" s="420"/>
    </row>
    <row r="1417" spans="1:5" s="11" customFormat="1" ht="11.25">
      <c r="A1417" s="418"/>
      <c r="B1417" s="419"/>
      <c r="C1417" s="420"/>
      <c r="D1417" s="420"/>
      <c r="E1417" s="420"/>
    </row>
    <row r="1418" spans="1:5" s="11" customFormat="1" ht="11.25">
      <c r="A1418" s="418"/>
      <c r="B1418" s="419"/>
      <c r="C1418" s="420"/>
      <c r="D1418" s="420"/>
      <c r="E1418" s="420"/>
    </row>
    <row r="1419" spans="1:5" s="11" customFormat="1" ht="11.25">
      <c r="A1419" s="418"/>
      <c r="B1419" s="419"/>
      <c r="C1419" s="420"/>
      <c r="D1419" s="420"/>
      <c r="E1419" s="420"/>
    </row>
    <row r="1420" spans="1:5" s="11" customFormat="1" ht="11.25">
      <c r="A1420" s="418"/>
      <c r="B1420" s="419"/>
      <c r="C1420" s="420"/>
      <c r="D1420" s="420"/>
      <c r="E1420" s="420"/>
    </row>
    <row r="1421" spans="1:5" s="11" customFormat="1" ht="11.25">
      <c r="A1421" s="418"/>
      <c r="B1421" s="419"/>
      <c r="C1421" s="420"/>
      <c r="D1421" s="420"/>
      <c r="E1421" s="420"/>
    </row>
    <row r="1422" spans="1:5" s="11" customFormat="1" ht="11.25">
      <c r="A1422" s="418"/>
      <c r="B1422" s="419"/>
      <c r="C1422" s="420"/>
      <c r="D1422" s="420"/>
      <c r="E1422" s="420"/>
    </row>
    <row r="1423" spans="1:5" s="11" customFormat="1" ht="11.25">
      <c r="A1423" s="418"/>
      <c r="B1423" s="419"/>
      <c r="C1423" s="420"/>
      <c r="D1423" s="420"/>
      <c r="E1423" s="420"/>
    </row>
    <row r="1424" spans="1:5" s="11" customFormat="1" ht="11.25">
      <c r="A1424" s="418"/>
      <c r="B1424" s="419"/>
      <c r="C1424" s="420"/>
      <c r="D1424" s="420"/>
      <c r="E1424" s="420"/>
    </row>
    <row r="1425" spans="1:5" s="11" customFormat="1" ht="11.25">
      <c r="A1425" s="418"/>
      <c r="B1425" s="419"/>
      <c r="C1425" s="420"/>
      <c r="D1425" s="420"/>
      <c r="E1425" s="420"/>
    </row>
    <row r="1426" spans="1:5" s="11" customFormat="1" ht="11.25">
      <c r="A1426" s="418"/>
      <c r="B1426" s="419"/>
      <c r="C1426" s="420"/>
      <c r="D1426" s="420"/>
      <c r="E1426" s="420"/>
    </row>
    <row r="1427" spans="1:5" s="11" customFormat="1" ht="11.25">
      <c r="A1427" s="418"/>
      <c r="B1427" s="419"/>
      <c r="C1427" s="420"/>
      <c r="D1427" s="420"/>
      <c r="E1427" s="420"/>
    </row>
    <row r="1428" spans="1:5" s="11" customFormat="1" ht="11.25">
      <c r="A1428" s="418"/>
      <c r="B1428" s="419"/>
      <c r="C1428" s="420"/>
      <c r="D1428" s="420"/>
      <c r="E1428" s="420"/>
    </row>
    <row r="1429" spans="1:5" s="11" customFormat="1" ht="11.25">
      <c r="A1429" s="418"/>
      <c r="B1429" s="419"/>
      <c r="C1429" s="420"/>
      <c r="D1429" s="420"/>
      <c r="E1429" s="420"/>
    </row>
    <row r="1430" spans="1:5" s="11" customFormat="1" ht="11.25">
      <c r="A1430" s="418"/>
      <c r="B1430" s="419"/>
      <c r="C1430" s="420"/>
      <c r="D1430" s="420"/>
      <c r="E1430" s="420"/>
    </row>
    <row r="1431" spans="1:5" s="11" customFormat="1" ht="11.25">
      <c r="A1431" s="418"/>
      <c r="B1431" s="419"/>
      <c r="C1431" s="420"/>
      <c r="D1431" s="420"/>
      <c r="E1431" s="420"/>
    </row>
    <row r="1432" spans="1:5" s="11" customFormat="1" ht="11.25">
      <c r="A1432" s="418"/>
      <c r="B1432" s="419"/>
      <c r="C1432" s="420"/>
      <c r="D1432" s="420"/>
      <c r="E1432" s="420"/>
    </row>
    <row r="1433" spans="1:5" s="11" customFormat="1" ht="11.25">
      <c r="A1433" s="418"/>
      <c r="B1433" s="419"/>
      <c r="C1433" s="420"/>
      <c r="D1433" s="420"/>
      <c r="E1433" s="420"/>
    </row>
    <row r="1434" spans="1:5" s="11" customFormat="1" ht="11.25">
      <c r="A1434" s="418"/>
      <c r="B1434" s="419"/>
      <c r="C1434" s="420"/>
      <c r="D1434" s="420"/>
      <c r="E1434" s="420"/>
    </row>
    <row r="1435" spans="1:5" s="11" customFormat="1" ht="11.25">
      <c r="A1435" s="418"/>
      <c r="B1435" s="419"/>
      <c r="C1435" s="420"/>
      <c r="D1435" s="420"/>
      <c r="E1435" s="420"/>
    </row>
    <row r="1436" spans="1:5" s="11" customFormat="1" ht="11.25">
      <c r="A1436" s="418"/>
      <c r="B1436" s="419"/>
      <c r="C1436" s="420"/>
      <c r="D1436" s="420"/>
      <c r="E1436" s="420"/>
    </row>
    <row r="1437" spans="1:5" s="11" customFormat="1" ht="11.25">
      <c r="A1437" s="418"/>
      <c r="B1437" s="419"/>
      <c r="C1437" s="420"/>
      <c r="D1437" s="420"/>
      <c r="E1437" s="420"/>
    </row>
    <row r="1438" spans="1:5" s="11" customFormat="1" ht="11.25">
      <c r="A1438" s="418"/>
      <c r="B1438" s="419"/>
      <c r="C1438" s="420"/>
      <c r="D1438" s="420"/>
      <c r="E1438" s="420"/>
    </row>
    <row r="1439" spans="1:5" s="11" customFormat="1" ht="11.25">
      <c r="A1439" s="418"/>
      <c r="B1439" s="419"/>
      <c r="C1439" s="420"/>
      <c r="D1439" s="420"/>
      <c r="E1439" s="420"/>
    </row>
    <row r="1440" spans="1:5" s="11" customFormat="1" ht="11.25">
      <c r="A1440" s="418"/>
      <c r="B1440" s="419"/>
      <c r="C1440" s="420"/>
      <c r="D1440" s="420"/>
      <c r="E1440" s="420"/>
    </row>
    <row r="1441" spans="1:5" s="11" customFormat="1" ht="11.25">
      <c r="A1441" s="418"/>
      <c r="B1441" s="419"/>
      <c r="C1441" s="420"/>
      <c r="D1441" s="420"/>
      <c r="E1441" s="420"/>
    </row>
    <row r="1442" spans="1:5" s="11" customFormat="1" ht="11.25">
      <c r="A1442" s="418"/>
      <c r="B1442" s="419"/>
      <c r="C1442" s="420"/>
      <c r="D1442" s="420"/>
      <c r="E1442" s="420"/>
    </row>
    <row r="1443" spans="1:5" s="11" customFormat="1" ht="11.25">
      <c r="A1443" s="418"/>
      <c r="B1443" s="419"/>
      <c r="C1443" s="420"/>
      <c r="D1443" s="420"/>
      <c r="E1443" s="420"/>
    </row>
    <row r="1444" spans="1:5" s="11" customFormat="1" ht="11.25">
      <c r="A1444" s="418"/>
      <c r="B1444" s="419"/>
      <c r="C1444" s="420"/>
      <c r="D1444" s="420"/>
      <c r="E1444" s="420"/>
    </row>
    <row r="1445" spans="1:5" s="11" customFormat="1" ht="11.25">
      <c r="A1445" s="418"/>
      <c r="B1445" s="419"/>
      <c r="C1445" s="420"/>
      <c r="D1445" s="420"/>
      <c r="E1445" s="420"/>
    </row>
    <row r="1446" spans="1:5" s="11" customFormat="1" ht="11.25">
      <c r="A1446" s="418"/>
      <c r="B1446" s="419"/>
      <c r="C1446" s="420"/>
      <c r="D1446" s="420"/>
      <c r="E1446" s="420"/>
    </row>
    <row r="1447" spans="1:5" s="11" customFormat="1" ht="11.25">
      <c r="A1447" s="418"/>
      <c r="B1447" s="419"/>
      <c r="C1447" s="420"/>
      <c r="D1447" s="420"/>
      <c r="E1447" s="420"/>
    </row>
    <row r="1448" spans="1:5" s="11" customFormat="1" ht="11.25">
      <c r="A1448" s="418"/>
      <c r="B1448" s="419"/>
      <c r="C1448" s="420"/>
      <c r="D1448" s="420"/>
      <c r="E1448" s="420"/>
    </row>
    <row r="1449" spans="1:5" s="11" customFormat="1" ht="11.25">
      <c r="A1449" s="418"/>
      <c r="B1449" s="419"/>
      <c r="C1449" s="420"/>
      <c r="D1449" s="420"/>
      <c r="E1449" s="420"/>
    </row>
    <row r="1450" spans="1:5" s="11" customFormat="1" ht="11.25">
      <c r="A1450" s="418"/>
      <c r="B1450" s="419"/>
      <c r="C1450" s="420"/>
      <c r="D1450" s="420"/>
      <c r="E1450" s="420"/>
    </row>
    <row r="1451" spans="1:5" s="11" customFormat="1" ht="11.25">
      <c r="A1451" s="418"/>
      <c r="B1451" s="419"/>
      <c r="C1451" s="420"/>
      <c r="D1451" s="420"/>
      <c r="E1451" s="420"/>
    </row>
    <row r="1452" spans="1:5" s="11" customFormat="1" ht="11.25">
      <c r="A1452" s="418"/>
      <c r="B1452" s="419"/>
      <c r="C1452" s="420"/>
      <c r="D1452" s="420"/>
      <c r="E1452" s="420"/>
    </row>
    <row r="1453" spans="1:5" s="11" customFormat="1" ht="11.25">
      <c r="A1453" s="418"/>
      <c r="B1453" s="419"/>
      <c r="C1453" s="420"/>
      <c r="D1453" s="420"/>
      <c r="E1453" s="420"/>
    </row>
    <row r="1454" spans="1:5" s="11" customFormat="1" ht="11.25">
      <c r="A1454" s="418"/>
      <c r="B1454" s="419"/>
      <c r="C1454" s="420"/>
      <c r="D1454" s="420"/>
      <c r="E1454" s="420"/>
    </row>
    <row r="1455" spans="1:5" s="11" customFormat="1" ht="11.25">
      <c r="A1455" s="418"/>
      <c r="B1455" s="419"/>
      <c r="C1455" s="420"/>
      <c r="D1455" s="420"/>
      <c r="E1455" s="420"/>
    </row>
    <row r="1456" spans="1:5" s="11" customFormat="1" ht="11.25">
      <c r="A1456" s="418"/>
      <c r="B1456" s="419"/>
      <c r="C1456" s="420"/>
      <c r="D1456" s="420"/>
      <c r="E1456" s="420"/>
    </row>
    <row r="1457" spans="1:5" s="11" customFormat="1" ht="11.25">
      <c r="A1457" s="418"/>
      <c r="B1457" s="419"/>
      <c r="C1457" s="420"/>
      <c r="D1457" s="420"/>
      <c r="E1457" s="420"/>
    </row>
    <row r="1458" spans="1:5" s="11" customFormat="1" ht="11.25">
      <c r="A1458" s="418"/>
      <c r="B1458" s="419"/>
      <c r="C1458" s="420"/>
      <c r="D1458" s="420"/>
      <c r="E1458" s="420"/>
    </row>
    <row r="1459" spans="1:5" s="11" customFormat="1" ht="11.25">
      <c r="A1459" s="418"/>
      <c r="B1459" s="419"/>
      <c r="C1459" s="420"/>
      <c r="D1459" s="420"/>
      <c r="E1459" s="420"/>
    </row>
    <row r="1460" spans="1:5" s="11" customFormat="1" ht="11.25">
      <c r="A1460" s="418"/>
      <c r="B1460" s="419"/>
      <c r="C1460" s="420"/>
      <c r="D1460" s="420"/>
      <c r="E1460" s="420"/>
    </row>
    <row r="1461" spans="1:5" s="11" customFormat="1" ht="11.25">
      <c r="A1461" s="418"/>
      <c r="B1461" s="419"/>
      <c r="C1461" s="420"/>
      <c r="D1461" s="420"/>
      <c r="E1461" s="420"/>
    </row>
    <row r="1462" spans="1:5" s="11" customFormat="1" ht="11.25">
      <c r="A1462" s="418"/>
      <c r="B1462" s="419"/>
      <c r="C1462" s="420"/>
      <c r="D1462" s="420"/>
      <c r="E1462" s="420"/>
    </row>
    <row r="1463" spans="1:5" s="11" customFormat="1" ht="11.25">
      <c r="A1463" s="418"/>
      <c r="B1463" s="419"/>
      <c r="C1463" s="420"/>
      <c r="D1463" s="420"/>
      <c r="E1463" s="420"/>
    </row>
    <row r="1464" spans="1:5" s="11" customFormat="1" ht="11.25">
      <c r="A1464" s="418"/>
      <c r="B1464" s="419"/>
      <c r="C1464" s="420"/>
      <c r="D1464" s="420"/>
      <c r="E1464" s="420"/>
    </row>
    <row r="1465" spans="1:5" s="11" customFormat="1" ht="11.25">
      <c r="A1465" s="418"/>
      <c r="B1465" s="419"/>
      <c r="C1465" s="420"/>
      <c r="D1465" s="420"/>
      <c r="E1465" s="420"/>
    </row>
    <row r="1466" spans="1:5" s="11" customFormat="1" ht="11.25">
      <c r="A1466" s="418"/>
      <c r="B1466" s="419"/>
      <c r="C1466" s="420"/>
      <c r="D1466" s="420"/>
      <c r="E1466" s="420"/>
    </row>
    <row r="1467" spans="1:5" s="11" customFormat="1" ht="11.25">
      <c r="A1467" s="418"/>
      <c r="B1467" s="419"/>
      <c r="C1467" s="420"/>
      <c r="D1467" s="420"/>
      <c r="E1467" s="420"/>
    </row>
    <row r="1468" spans="1:5" s="11" customFormat="1" ht="11.25">
      <c r="A1468" s="418"/>
      <c r="B1468" s="419"/>
      <c r="C1468" s="420"/>
      <c r="D1468" s="420"/>
      <c r="E1468" s="420"/>
    </row>
    <row r="1469" spans="1:5" s="11" customFormat="1" ht="11.25">
      <c r="A1469" s="418"/>
      <c r="B1469" s="419"/>
      <c r="C1469" s="420"/>
      <c r="D1469" s="420"/>
      <c r="E1469" s="420"/>
    </row>
    <row r="1470" spans="1:5" s="11" customFormat="1" ht="11.25">
      <c r="A1470" s="418"/>
      <c r="B1470" s="419"/>
      <c r="C1470" s="420"/>
      <c r="D1470" s="420"/>
      <c r="E1470" s="420"/>
    </row>
    <row r="1471" spans="1:5" s="11" customFormat="1" ht="11.25">
      <c r="A1471" s="418"/>
      <c r="B1471" s="419"/>
      <c r="C1471" s="420"/>
      <c r="D1471" s="420"/>
      <c r="E1471" s="420"/>
    </row>
    <row r="1472" spans="1:5" s="11" customFormat="1" ht="11.25">
      <c r="A1472" s="418"/>
      <c r="B1472" s="419"/>
      <c r="C1472" s="420"/>
      <c r="D1472" s="420"/>
      <c r="E1472" s="420"/>
    </row>
    <row r="1473" spans="1:5" s="11" customFormat="1" ht="11.25">
      <c r="A1473" s="418"/>
      <c r="B1473" s="419"/>
      <c r="C1473" s="420"/>
      <c r="D1473" s="420"/>
      <c r="E1473" s="420"/>
    </row>
    <row r="1474" spans="1:5" s="11" customFormat="1" ht="11.25">
      <c r="A1474" s="418"/>
      <c r="B1474" s="419"/>
      <c r="C1474" s="420"/>
      <c r="D1474" s="420"/>
      <c r="E1474" s="420"/>
    </row>
    <row r="1475" spans="1:5" s="11" customFormat="1" ht="11.25">
      <c r="A1475" s="418"/>
      <c r="B1475" s="419"/>
      <c r="C1475" s="420"/>
      <c r="D1475" s="420"/>
      <c r="E1475" s="420"/>
    </row>
    <row r="1476" spans="1:5" s="11" customFormat="1" ht="11.25">
      <c r="A1476" s="418"/>
      <c r="B1476" s="419"/>
      <c r="C1476" s="420"/>
      <c r="D1476" s="420"/>
      <c r="E1476" s="420"/>
    </row>
    <row r="1477" spans="1:5" s="11" customFormat="1" ht="11.25">
      <c r="A1477" s="418"/>
      <c r="B1477" s="419"/>
      <c r="C1477" s="420"/>
      <c r="D1477" s="420"/>
      <c r="E1477" s="420"/>
    </row>
    <row r="1478" spans="1:5" s="11" customFormat="1" ht="11.25">
      <c r="A1478" s="418"/>
      <c r="B1478" s="419"/>
      <c r="C1478" s="420"/>
      <c r="D1478" s="420"/>
      <c r="E1478" s="420"/>
    </row>
    <row r="1479" spans="1:5" s="11" customFormat="1" ht="11.25">
      <c r="A1479" s="418"/>
      <c r="B1479" s="419"/>
      <c r="C1479" s="420"/>
      <c r="D1479" s="420"/>
      <c r="E1479" s="420"/>
    </row>
    <row r="1480" spans="1:5" s="11" customFormat="1" ht="11.25">
      <c r="A1480" s="418"/>
      <c r="B1480" s="419"/>
      <c r="C1480" s="420"/>
      <c r="D1480" s="420"/>
      <c r="E1480" s="420"/>
    </row>
    <row r="1481" spans="1:5" s="11" customFormat="1" ht="11.25">
      <c r="A1481" s="418"/>
      <c r="B1481" s="419"/>
      <c r="C1481" s="420"/>
      <c r="D1481" s="420"/>
      <c r="E1481" s="420"/>
    </row>
    <row r="1482" spans="1:5" s="11" customFormat="1" ht="11.25">
      <c r="A1482" s="418"/>
      <c r="B1482" s="419"/>
      <c r="C1482" s="420"/>
      <c r="D1482" s="420"/>
      <c r="E1482" s="420"/>
    </row>
    <row r="1483" spans="1:5" s="11" customFormat="1" ht="11.25">
      <c r="A1483" s="418"/>
      <c r="B1483" s="419"/>
      <c r="C1483" s="420"/>
      <c r="D1483" s="420"/>
      <c r="E1483" s="420"/>
    </row>
    <row r="1484" spans="1:5" s="11" customFormat="1" ht="11.25">
      <c r="A1484" s="418"/>
      <c r="B1484" s="419"/>
      <c r="C1484" s="420"/>
      <c r="D1484" s="420"/>
      <c r="E1484" s="420"/>
    </row>
    <row r="1485" spans="1:5" s="11" customFormat="1" ht="11.25">
      <c r="A1485" s="418"/>
      <c r="B1485" s="419"/>
      <c r="C1485" s="420"/>
      <c r="D1485" s="420"/>
      <c r="E1485" s="420"/>
    </row>
    <row r="1486" spans="1:5" s="11" customFormat="1" ht="11.25">
      <c r="A1486" s="418"/>
      <c r="B1486" s="419"/>
      <c r="C1486" s="420"/>
      <c r="D1486" s="420"/>
      <c r="E1486" s="420"/>
    </row>
    <row r="1487" spans="1:5" s="11" customFormat="1" ht="11.25">
      <c r="A1487" s="418"/>
      <c r="B1487" s="419"/>
      <c r="C1487" s="420"/>
      <c r="D1487" s="420"/>
      <c r="E1487" s="420"/>
    </row>
    <row r="1488" spans="1:5" s="11" customFormat="1" ht="11.25">
      <c r="A1488" s="418"/>
      <c r="B1488" s="419"/>
      <c r="C1488" s="420"/>
      <c r="D1488" s="420"/>
      <c r="E1488" s="420"/>
    </row>
    <row r="1489" spans="1:5" s="11" customFormat="1" ht="11.25">
      <c r="A1489" s="418"/>
      <c r="B1489" s="419"/>
      <c r="C1489" s="420"/>
      <c r="D1489" s="420"/>
      <c r="E1489" s="420"/>
    </row>
    <row r="1490" spans="1:5" s="11" customFormat="1" ht="11.25">
      <c r="A1490" s="418"/>
      <c r="B1490" s="419"/>
      <c r="C1490" s="420"/>
      <c r="D1490" s="420"/>
      <c r="E1490" s="420"/>
    </row>
    <row r="1491" spans="1:5" s="11" customFormat="1" ht="11.25">
      <c r="A1491" s="418"/>
      <c r="B1491" s="419"/>
      <c r="C1491" s="420"/>
      <c r="D1491" s="420"/>
      <c r="E1491" s="420"/>
    </row>
    <row r="1492" spans="1:5" s="11" customFormat="1" ht="11.25">
      <c r="A1492" s="418"/>
      <c r="B1492" s="419"/>
      <c r="C1492" s="420"/>
      <c r="D1492" s="420"/>
      <c r="E1492" s="420"/>
    </row>
    <row r="1493" spans="1:5" s="11" customFormat="1" ht="11.25">
      <c r="A1493" s="418"/>
      <c r="B1493" s="419"/>
      <c r="C1493" s="420"/>
      <c r="D1493" s="420"/>
      <c r="E1493" s="420"/>
    </row>
    <row r="1494" spans="1:5" s="11" customFormat="1" ht="11.25">
      <c r="A1494" s="418"/>
      <c r="B1494" s="419"/>
      <c r="C1494" s="420"/>
      <c r="D1494" s="420"/>
      <c r="E1494" s="420"/>
    </row>
    <row r="1495" spans="1:5" s="11" customFormat="1" ht="11.25">
      <c r="A1495" s="418"/>
      <c r="B1495" s="419"/>
      <c r="C1495" s="420"/>
      <c r="D1495" s="420"/>
      <c r="E1495" s="420"/>
    </row>
    <row r="1496" spans="1:5" s="11" customFormat="1" ht="11.25">
      <c r="A1496" s="418"/>
      <c r="B1496" s="419"/>
      <c r="C1496" s="420"/>
      <c r="D1496" s="420"/>
      <c r="E1496" s="420"/>
    </row>
    <row r="1497" spans="1:5" s="11" customFormat="1" ht="11.25">
      <c r="A1497" s="418"/>
      <c r="B1497" s="419"/>
      <c r="C1497" s="420"/>
      <c r="D1497" s="420"/>
      <c r="E1497" s="420"/>
    </row>
    <row r="1498" spans="1:5" s="11" customFormat="1" ht="11.25">
      <c r="A1498" s="418"/>
      <c r="B1498" s="419"/>
      <c r="C1498" s="420"/>
      <c r="D1498" s="420"/>
      <c r="E1498" s="420"/>
    </row>
    <row r="1499" spans="1:5" s="11" customFormat="1" ht="11.25">
      <c r="A1499" s="418"/>
      <c r="B1499" s="419"/>
      <c r="C1499" s="420"/>
      <c r="D1499" s="420"/>
      <c r="E1499" s="420"/>
    </row>
    <row r="1500" spans="1:5" s="11" customFormat="1" ht="11.25">
      <c r="A1500" s="418"/>
      <c r="B1500" s="419"/>
      <c r="C1500" s="420"/>
      <c r="D1500" s="420"/>
      <c r="E1500" s="420"/>
    </row>
    <row r="1501" spans="1:5" s="11" customFormat="1" ht="11.25">
      <c r="A1501" s="418"/>
      <c r="B1501" s="419"/>
      <c r="C1501" s="420"/>
      <c r="D1501" s="420"/>
      <c r="E1501" s="420"/>
    </row>
    <row r="1502" spans="1:5" s="11" customFormat="1" ht="11.25">
      <c r="A1502" s="418"/>
      <c r="B1502" s="419"/>
      <c r="C1502" s="420"/>
      <c r="D1502" s="420"/>
      <c r="E1502" s="420"/>
    </row>
    <row r="1503" spans="1:5" s="11" customFormat="1" ht="11.25">
      <c r="A1503" s="418"/>
      <c r="B1503" s="419"/>
      <c r="C1503" s="420"/>
      <c r="D1503" s="420"/>
      <c r="E1503" s="420"/>
    </row>
    <row r="1504" spans="1:5" s="11" customFormat="1" ht="11.25">
      <c r="A1504" s="418"/>
      <c r="B1504" s="419"/>
      <c r="C1504" s="420"/>
      <c r="D1504" s="420"/>
      <c r="E1504" s="420"/>
    </row>
    <row r="1505" spans="1:5" s="11" customFormat="1" ht="11.25">
      <c r="A1505" s="418"/>
      <c r="B1505" s="419"/>
      <c r="C1505" s="420"/>
      <c r="D1505" s="420"/>
      <c r="E1505" s="420"/>
    </row>
    <row r="1506" spans="1:5" s="11" customFormat="1" ht="11.25">
      <c r="A1506" s="418"/>
      <c r="B1506" s="419"/>
      <c r="C1506" s="420"/>
      <c r="D1506" s="420"/>
      <c r="E1506" s="420"/>
    </row>
    <row r="1507" spans="1:5" s="11" customFormat="1" ht="11.25">
      <c r="A1507" s="418"/>
      <c r="B1507" s="419"/>
      <c r="C1507" s="420"/>
      <c r="D1507" s="420"/>
      <c r="E1507" s="420"/>
    </row>
    <row r="1508" spans="1:5" s="11" customFormat="1" ht="11.25">
      <c r="A1508" s="418"/>
      <c r="B1508" s="419"/>
      <c r="C1508" s="420"/>
      <c r="D1508" s="420"/>
      <c r="E1508" s="420"/>
    </row>
    <row r="1509" spans="1:5" s="11" customFormat="1" ht="11.25">
      <c r="A1509" s="418"/>
      <c r="B1509" s="419"/>
      <c r="C1509" s="420"/>
      <c r="D1509" s="420"/>
      <c r="E1509" s="420"/>
    </row>
    <row r="1510" spans="1:5" s="11" customFormat="1" ht="11.25">
      <c r="A1510" s="418"/>
      <c r="B1510" s="419"/>
      <c r="C1510" s="420"/>
      <c r="D1510" s="420"/>
      <c r="E1510" s="420"/>
    </row>
    <row r="1511" spans="1:5" s="11" customFormat="1" ht="11.25">
      <c r="A1511" s="418"/>
      <c r="B1511" s="419"/>
      <c r="C1511" s="420"/>
      <c r="D1511" s="420"/>
      <c r="E1511" s="420"/>
    </row>
    <row r="1512" spans="1:5" s="11" customFormat="1" ht="11.25">
      <c r="A1512" s="418"/>
      <c r="B1512" s="419"/>
      <c r="C1512" s="420"/>
      <c r="D1512" s="420"/>
      <c r="E1512" s="420"/>
    </row>
    <row r="1513" spans="1:5" s="11" customFormat="1" ht="11.25">
      <c r="A1513" s="418"/>
      <c r="B1513" s="419"/>
      <c r="C1513" s="420"/>
      <c r="D1513" s="420"/>
      <c r="E1513" s="420"/>
    </row>
    <row r="1514" spans="1:5" s="11" customFormat="1" ht="11.25">
      <c r="A1514" s="418"/>
      <c r="B1514" s="419"/>
      <c r="C1514" s="420"/>
      <c r="D1514" s="420"/>
      <c r="E1514" s="420"/>
    </row>
    <row r="1515" spans="1:5" s="11" customFormat="1" ht="11.25">
      <c r="A1515" s="418"/>
      <c r="B1515" s="419"/>
      <c r="C1515" s="420"/>
      <c r="D1515" s="420"/>
      <c r="E1515" s="420"/>
    </row>
    <row r="1516" spans="1:5" s="11" customFormat="1" ht="11.25">
      <c r="A1516" s="418"/>
      <c r="B1516" s="419"/>
      <c r="C1516" s="420"/>
      <c r="D1516" s="420"/>
      <c r="E1516" s="420"/>
    </row>
    <row r="1517" spans="1:5" s="11" customFormat="1" ht="11.25">
      <c r="A1517" s="418"/>
      <c r="B1517" s="419"/>
      <c r="C1517" s="420"/>
      <c r="D1517" s="420"/>
      <c r="E1517" s="420"/>
    </row>
    <row r="1518" spans="1:5" s="11" customFormat="1" ht="11.25">
      <c r="A1518" s="418"/>
      <c r="B1518" s="419"/>
      <c r="C1518" s="420"/>
      <c r="D1518" s="420"/>
      <c r="E1518" s="420"/>
    </row>
    <row r="1519" spans="1:5" s="11" customFormat="1" ht="11.25">
      <c r="A1519" s="418"/>
      <c r="B1519" s="419"/>
      <c r="C1519" s="420"/>
      <c r="D1519" s="420"/>
      <c r="E1519" s="420"/>
    </row>
    <row r="1520" spans="1:5" s="11" customFormat="1" ht="11.25">
      <c r="A1520" s="418"/>
      <c r="B1520" s="419"/>
      <c r="C1520" s="420"/>
      <c r="D1520" s="420"/>
      <c r="E1520" s="420"/>
    </row>
    <row r="1521" spans="1:5" s="11" customFormat="1" ht="11.25">
      <c r="A1521" s="418"/>
      <c r="B1521" s="419"/>
      <c r="C1521" s="420"/>
      <c r="D1521" s="420"/>
      <c r="E1521" s="420"/>
    </row>
    <row r="1522" spans="1:5" s="11" customFormat="1" ht="11.25">
      <c r="A1522" s="418"/>
      <c r="B1522" s="419"/>
      <c r="C1522" s="420"/>
      <c r="D1522" s="420"/>
      <c r="E1522" s="420"/>
    </row>
    <row r="1523" spans="1:5" s="11" customFormat="1" ht="11.25">
      <c r="A1523" s="418"/>
      <c r="B1523" s="419"/>
      <c r="C1523" s="420"/>
      <c r="D1523" s="420"/>
      <c r="E1523" s="420"/>
    </row>
    <row r="1524" spans="1:5" s="11" customFormat="1" ht="11.25">
      <c r="A1524" s="418"/>
      <c r="B1524" s="419"/>
      <c r="C1524" s="420"/>
      <c r="D1524" s="420"/>
      <c r="E1524" s="420"/>
    </row>
    <row r="1525" spans="1:5" s="11" customFormat="1" ht="11.25">
      <c r="A1525" s="418"/>
      <c r="B1525" s="419"/>
      <c r="C1525" s="420"/>
      <c r="D1525" s="420"/>
      <c r="E1525" s="420"/>
    </row>
    <row r="1526" spans="1:5" s="11" customFormat="1" ht="11.25">
      <c r="A1526" s="418"/>
      <c r="B1526" s="419"/>
      <c r="C1526" s="420"/>
      <c r="D1526" s="420"/>
      <c r="E1526" s="420"/>
    </row>
    <row r="1527" spans="1:5" s="11" customFormat="1" ht="11.25">
      <c r="A1527" s="418"/>
      <c r="B1527" s="419"/>
      <c r="C1527" s="420"/>
      <c r="D1527" s="420"/>
      <c r="E1527" s="420"/>
    </row>
    <row r="1528" spans="1:5" s="11" customFormat="1" ht="11.25">
      <c r="A1528" s="418"/>
      <c r="B1528" s="419"/>
      <c r="C1528" s="420"/>
      <c r="D1528" s="420"/>
      <c r="E1528" s="420"/>
    </row>
    <row r="1529" spans="1:5" s="11" customFormat="1" ht="11.25">
      <c r="A1529" s="418"/>
      <c r="B1529" s="419"/>
      <c r="C1529" s="420"/>
      <c r="D1529" s="420"/>
      <c r="E1529" s="420"/>
    </row>
    <row r="1530" spans="1:5" s="11" customFormat="1" ht="11.25">
      <c r="A1530" s="418"/>
      <c r="B1530" s="419"/>
      <c r="C1530" s="420"/>
      <c r="D1530" s="420"/>
      <c r="E1530" s="420"/>
    </row>
    <row r="1531" spans="1:5" s="11" customFormat="1" ht="11.25">
      <c r="A1531" s="418"/>
      <c r="B1531" s="419"/>
      <c r="C1531" s="420"/>
      <c r="D1531" s="420"/>
      <c r="E1531" s="420"/>
    </row>
    <row r="1532" spans="1:5" s="11" customFormat="1" ht="11.25">
      <c r="A1532" s="418"/>
      <c r="B1532" s="419"/>
      <c r="C1532" s="420"/>
      <c r="D1532" s="420"/>
      <c r="E1532" s="420"/>
    </row>
    <row r="1533" spans="1:5" s="11" customFormat="1" ht="11.25">
      <c r="A1533" s="418"/>
      <c r="B1533" s="419"/>
      <c r="C1533" s="420"/>
      <c r="D1533" s="420"/>
      <c r="E1533" s="420"/>
    </row>
    <row r="1534" spans="1:5" s="11" customFormat="1" ht="11.25">
      <c r="A1534" s="418"/>
      <c r="B1534" s="419"/>
      <c r="C1534" s="420"/>
      <c r="D1534" s="420"/>
      <c r="E1534" s="420"/>
    </row>
    <row r="1535" spans="1:5" s="11" customFormat="1" ht="11.25">
      <c r="A1535" s="418"/>
      <c r="B1535" s="419"/>
      <c r="C1535" s="420"/>
      <c r="D1535" s="420"/>
      <c r="E1535" s="420"/>
    </row>
    <row r="1536" spans="1:5" s="11" customFormat="1" ht="11.25">
      <c r="A1536" s="418"/>
      <c r="B1536" s="419"/>
      <c r="C1536" s="420"/>
      <c r="D1536" s="420"/>
      <c r="E1536" s="420"/>
    </row>
    <row r="1537" spans="1:5" s="11" customFormat="1" ht="11.25">
      <c r="A1537" s="418"/>
      <c r="B1537" s="419"/>
      <c r="C1537" s="420"/>
      <c r="D1537" s="420"/>
      <c r="E1537" s="420"/>
    </row>
    <row r="1538" spans="1:5" s="11" customFormat="1" ht="11.25">
      <c r="A1538" s="418"/>
      <c r="B1538" s="419"/>
      <c r="C1538" s="420"/>
      <c r="D1538" s="420"/>
      <c r="E1538" s="420"/>
    </row>
    <row r="1539" spans="1:5" s="11" customFormat="1" ht="11.25">
      <c r="A1539" s="418"/>
      <c r="B1539" s="419"/>
      <c r="C1539" s="420"/>
      <c r="D1539" s="420"/>
      <c r="E1539" s="420"/>
    </row>
    <row r="1540" spans="1:5" s="11" customFormat="1" ht="11.25">
      <c r="A1540" s="418"/>
      <c r="B1540" s="419"/>
      <c r="C1540" s="420"/>
      <c r="D1540" s="420"/>
      <c r="E1540" s="420"/>
    </row>
    <row r="1541" spans="1:5" s="11" customFormat="1" ht="11.25">
      <c r="A1541" s="418"/>
      <c r="B1541" s="419"/>
      <c r="C1541" s="420"/>
      <c r="D1541" s="420"/>
      <c r="E1541" s="420"/>
    </row>
    <row r="1542" spans="1:5" s="11" customFormat="1" ht="11.25">
      <c r="A1542" s="418"/>
      <c r="B1542" s="419"/>
      <c r="C1542" s="420"/>
      <c r="D1542" s="420"/>
      <c r="E1542" s="420"/>
    </row>
    <row r="1543" spans="1:5" s="11" customFormat="1" ht="11.25">
      <c r="A1543" s="418"/>
      <c r="B1543" s="419"/>
      <c r="C1543" s="420"/>
      <c r="D1543" s="420"/>
      <c r="E1543" s="420"/>
    </row>
    <row r="1544" spans="1:5" s="11" customFormat="1" ht="11.25">
      <c r="A1544" s="418"/>
      <c r="B1544" s="419"/>
      <c r="C1544" s="420"/>
      <c r="D1544" s="420"/>
      <c r="E1544" s="420"/>
    </row>
    <row r="1545" spans="1:5" s="11" customFormat="1" ht="11.25">
      <c r="A1545" s="418"/>
      <c r="B1545" s="419"/>
      <c r="C1545" s="420"/>
      <c r="D1545" s="420"/>
      <c r="E1545" s="420"/>
    </row>
    <row r="1546" spans="1:5" s="11" customFormat="1" ht="11.25">
      <c r="A1546" s="418"/>
      <c r="B1546" s="419"/>
      <c r="C1546" s="420"/>
      <c r="D1546" s="420"/>
      <c r="E1546" s="420"/>
    </row>
    <row r="1547" spans="1:5" s="11" customFormat="1" ht="11.25">
      <c r="A1547" s="418"/>
      <c r="B1547" s="419"/>
      <c r="C1547" s="420"/>
      <c r="D1547" s="420"/>
      <c r="E1547" s="420"/>
    </row>
    <row r="1548" spans="1:5" s="11" customFormat="1" ht="11.25">
      <c r="A1548" s="418"/>
      <c r="B1548" s="419"/>
      <c r="C1548" s="420"/>
      <c r="D1548" s="420"/>
      <c r="E1548" s="420"/>
    </row>
    <row r="1549" spans="1:5" s="11" customFormat="1" ht="11.25">
      <c r="A1549" s="418"/>
      <c r="B1549" s="419"/>
      <c r="C1549" s="420"/>
      <c r="D1549" s="420"/>
      <c r="E1549" s="420"/>
    </row>
    <row r="1550" spans="1:5" s="11" customFormat="1" ht="11.25">
      <c r="A1550" s="418"/>
      <c r="B1550" s="419"/>
      <c r="C1550" s="420"/>
      <c r="D1550" s="420"/>
      <c r="E1550" s="420"/>
    </row>
    <row r="1551" spans="1:5" s="11" customFormat="1" ht="11.25">
      <c r="A1551" s="418"/>
      <c r="B1551" s="419"/>
      <c r="C1551" s="420"/>
      <c r="D1551" s="420"/>
      <c r="E1551" s="420"/>
    </row>
    <row r="1552" spans="1:5" s="11" customFormat="1" ht="11.25">
      <c r="A1552" s="418"/>
      <c r="B1552" s="419"/>
      <c r="C1552" s="420"/>
      <c r="D1552" s="420"/>
      <c r="E1552" s="420"/>
    </row>
    <row r="1553" spans="1:5" s="11" customFormat="1" ht="11.25">
      <c r="A1553" s="418"/>
      <c r="B1553" s="419"/>
      <c r="C1553" s="420"/>
      <c r="D1553" s="420"/>
      <c r="E1553" s="420"/>
    </row>
    <row r="1554" spans="1:5" s="11" customFormat="1" ht="11.25">
      <c r="A1554" s="418"/>
      <c r="B1554" s="419"/>
      <c r="C1554" s="420"/>
      <c r="D1554" s="420"/>
      <c r="E1554" s="420"/>
    </row>
    <row r="1555" spans="1:5" s="11" customFormat="1" ht="11.25">
      <c r="A1555" s="418"/>
      <c r="B1555" s="419"/>
      <c r="C1555" s="420"/>
      <c r="D1555" s="420"/>
      <c r="E1555" s="420"/>
    </row>
    <row r="1556" spans="1:5" s="11" customFormat="1" ht="11.25">
      <c r="A1556" s="418"/>
      <c r="B1556" s="419"/>
      <c r="C1556" s="420"/>
      <c r="D1556" s="420"/>
      <c r="E1556" s="420"/>
    </row>
    <row r="1557" spans="1:5" s="11" customFormat="1" ht="11.25">
      <c r="A1557" s="418"/>
      <c r="B1557" s="419"/>
      <c r="C1557" s="420"/>
      <c r="D1557" s="420"/>
      <c r="E1557" s="420"/>
    </row>
    <row r="1558" spans="1:5" s="11" customFormat="1" ht="11.25">
      <c r="A1558" s="418"/>
      <c r="B1558" s="419"/>
      <c r="C1558" s="420"/>
      <c r="D1558" s="420"/>
      <c r="E1558" s="420"/>
    </row>
    <row r="1559" spans="1:5" s="11" customFormat="1" ht="11.25">
      <c r="A1559" s="418"/>
      <c r="B1559" s="419"/>
      <c r="C1559" s="420"/>
      <c r="D1559" s="420"/>
      <c r="E1559" s="420"/>
    </row>
    <row r="1560" spans="1:5" s="11" customFormat="1" ht="11.25">
      <c r="A1560" s="418"/>
      <c r="B1560" s="419"/>
      <c r="C1560" s="420"/>
      <c r="D1560" s="420"/>
      <c r="E1560" s="420"/>
    </row>
    <row r="1561" spans="1:5" s="11" customFormat="1" ht="11.25">
      <c r="A1561" s="418"/>
      <c r="B1561" s="419"/>
      <c r="C1561" s="420"/>
      <c r="D1561" s="420"/>
      <c r="E1561" s="420"/>
    </row>
    <row r="1562" spans="1:5" s="11" customFormat="1" ht="11.25">
      <c r="A1562" s="418"/>
      <c r="B1562" s="419"/>
      <c r="C1562" s="420"/>
      <c r="D1562" s="420"/>
      <c r="E1562" s="420"/>
    </row>
    <row r="1563" spans="1:5" s="11" customFormat="1" ht="11.25">
      <c r="A1563" s="418"/>
      <c r="B1563" s="419"/>
      <c r="C1563" s="420"/>
      <c r="D1563" s="420"/>
      <c r="E1563" s="420"/>
    </row>
    <row r="1564" spans="1:5" s="11" customFormat="1" ht="11.25">
      <c r="A1564" s="418"/>
      <c r="B1564" s="419"/>
      <c r="C1564" s="420"/>
      <c r="D1564" s="420"/>
      <c r="E1564" s="420"/>
    </row>
    <row r="1565" spans="1:5" s="11" customFormat="1" ht="11.25">
      <c r="A1565" s="418"/>
      <c r="B1565" s="419"/>
      <c r="C1565" s="420"/>
      <c r="D1565" s="420"/>
      <c r="E1565" s="420"/>
    </row>
    <row r="1566" spans="1:5" s="11" customFormat="1" ht="11.25">
      <c r="A1566" s="418"/>
      <c r="B1566" s="419"/>
      <c r="C1566" s="420"/>
      <c r="D1566" s="420"/>
      <c r="E1566" s="420"/>
    </row>
    <row r="1567" spans="1:5" s="11" customFormat="1" ht="11.25">
      <c r="A1567" s="418"/>
      <c r="B1567" s="419"/>
      <c r="C1567" s="420"/>
      <c r="D1567" s="420"/>
      <c r="E1567" s="420"/>
    </row>
    <row r="1568" spans="1:5" s="11" customFormat="1" ht="11.25">
      <c r="A1568" s="418"/>
      <c r="B1568" s="419"/>
      <c r="C1568" s="420"/>
      <c r="D1568" s="420"/>
      <c r="E1568" s="420"/>
    </row>
    <row r="1569" spans="1:5" s="11" customFormat="1" ht="11.25">
      <c r="A1569" s="418"/>
      <c r="B1569" s="419"/>
      <c r="C1569" s="420"/>
      <c r="D1569" s="420"/>
      <c r="E1569" s="420"/>
    </row>
    <row r="1570" spans="1:5" s="11" customFormat="1" ht="11.25">
      <c r="A1570" s="418"/>
      <c r="B1570" s="419"/>
      <c r="C1570" s="420"/>
      <c r="D1570" s="420"/>
      <c r="E1570" s="420"/>
    </row>
    <row r="1571" spans="1:5" s="11" customFormat="1" ht="11.25">
      <c r="A1571" s="418"/>
      <c r="B1571" s="419"/>
      <c r="C1571" s="420"/>
      <c r="D1571" s="420"/>
      <c r="E1571" s="420"/>
    </row>
    <row r="1572" spans="1:5" s="11" customFormat="1" ht="11.25">
      <c r="A1572" s="418"/>
      <c r="B1572" s="419"/>
      <c r="C1572" s="420"/>
      <c r="D1572" s="420"/>
      <c r="E1572" s="420"/>
    </row>
    <row r="1573" spans="1:5" s="11" customFormat="1" ht="11.25">
      <c r="A1573" s="418"/>
      <c r="B1573" s="419"/>
      <c r="C1573" s="420"/>
      <c r="D1573" s="420"/>
      <c r="E1573" s="420"/>
    </row>
    <row r="1574" spans="1:5" s="11" customFormat="1" ht="11.25">
      <c r="A1574" s="418"/>
      <c r="B1574" s="419"/>
      <c r="C1574" s="420"/>
      <c r="D1574" s="420"/>
      <c r="E1574" s="420"/>
    </row>
    <row r="1575" spans="1:5" s="11" customFormat="1" ht="11.25">
      <c r="A1575" s="418"/>
      <c r="B1575" s="419"/>
      <c r="C1575" s="420"/>
      <c r="D1575" s="420"/>
      <c r="E1575" s="420"/>
    </row>
    <row r="1576" spans="1:5" s="11" customFormat="1" ht="11.25">
      <c r="A1576" s="418"/>
      <c r="B1576" s="419"/>
      <c r="C1576" s="420"/>
      <c r="D1576" s="420"/>
      <c r="E1576" s="420"/>
    </row>
    <row r="1577" spans="1:5" s="11" customFormat="1" ht="11.25">
      <c r="A1577" s="418"/>
      <c r="B1577" s="419"/>
      <c r="C1577" s="420"/>
      <c r="D1577" s="420"/>
      <c r="E1577" s="420"/>
    </row>
    <row r="1578" spans="1:5" s="11" customFormat="1" ht="11.25">
      <c r="A1578" s="418"/>
      <c r="B1578" s="419"/>
      <c r="C1578" s="420"/>
      <c r="D1578" s="420"/>
      <c r="E1578" s="420"/>
    </row>
    <row r="1579" spans="1:5" s="11" customFormat="1" ht="11.25">
      <c r="A1579" s="418"/>
      <c r="B1579" s="419"/>
      <c r="C1579" s="420"/>
      <c r="D1579" s="420"/>
      <c r="E1579" s="420"/>
    </row>
    <row r="1580" spans="1:5" s="11" customFormat="1" ht="11.25">
      <c r="A1580" s="418"/>
      <c r="B1580" s="419"/>
      <c r="C1580" s="420"/>
      <c r="D1580" s="420"/>
      <c r="E1580" s="420"/>
    </row>
    <row r="1581" spans="1:5" s="11" customFormat="1" ht="11.25">
      <c r="A1581" s="418"/>
      <c r="B1581" s="419"/>
      <c r="C1581" s="420"/>
      <c r="D1581" s="420"/>
      <c r="E1581" s="420"/>
    </row>
    <row r="1582" spans="1:5" s="11" customFormat="1" ht="11.25">
      <c r="A1582" s="418"/>
      <c r="B1582" s="419"/>
      <c r="C1582" s="420"/>
      <c r="D1582" s="420"/>
      <c r="E1582" s="420"/>
    </row>
    <row r="1583" spans="1:5" s="11" customFormat="1" ht="11.25">
      <c r="A1583" s="418"/>
      <c r="B1583" s="419"/>
      <c r="C1583" s="420"/>
      <c r="D1583" s="420"/>
      <c r="E1583" s="420"/>
    </row>
    <row r="1584" spans="1:5" s="11" customFormat="1" ht="11.25">
      <c r="A1584" s="418"/>
      <c r="B1584" s="419"/>
      <c r="C1584" s="420"/>
      <c r="D1584" s="420"/>
      <c r="E1584" s="420"/>
    </row>
    <row r="1585" spans="1:5" s="11" customFormat="1" ht="11.25">
      <c r="A1585" s="418"/>
      <c r="B1585" s="419"/>
      <c r="C1585" s="420"/>
      <c r="D1585" s="420"/>
      <c r="E1585" s="420"/>
    </row>
    <row r="1586" spans="1:5" s="11" customFormat="1" ht="11.25">
      <c r="A1586" s="418"/>
      <c r="B1586" s="419"/>
      <c r="C1586" s="420"/>
      <c r="D1586" s="420"/>
      <c r="E1586" s="420"/>
    </row>
    <row r="1587" spans="1:5" s="11" customFormat="1" ht="11.25">
      <c r="A1587" s="418"/>
      <c r="B1587" s="419"/>
      <c r="C1587" s="420"/>
      <c r="D1587" s="420"/>
      <c r="E1587" s="420"/>
    </row>
    <row r="1588" spans="1:5" s="11" customFormat="1" ht="11.25">
      <c r="A1588" s="418"/>
      <c r="B1588" s="419"/>
      <c r="C1588" s="420"/>
      <c r="D1588" s="420"/>
      <c r="E1588" s="420"/>
    </row>
    <row r="1589" spans="1:5" s="11" customFormat="1" ht="11.25">
      <c r="A1589" s="418"/>
      <c r="B1589" s="419"/>
      <c r="C1589" s="420"/>
      <c r="D1589" s="420"/>
      <c r="E1589" s="420"/>
    </row>
    <row r="1590" spans="1:5" s="11" customFormat="1" ht="11.25">
      <c r="A1590" s="418"/>
      <c r="B1590" s="419"/>
      <c r="C1590" s="420"/>
      <c r="D1590" s="420"/>
      <c r="E1590" s="420"/>
    </row>
    <row r="1591" spans="1:5" s="11" customFormat="1" ht="11.25">
      <c r="A1591" s="418"/>
      <c r="B1591" s="419"/>
      <c r="C1591" s="420"/>
      <c r="D1591" s="420"/>
      <c r="E1591" s="420"/>
    </row>
    <row r="1592" spans="1:5" s="11" customFormat="1" ht="11.25">
      <c r="A1592" s="418"/>
      <c r="B1592" s="419"/>
      <c r="C1592" s="420"/>
      <c r="D1592" s="420"/>
      <c r="E1592" s="420"/>
    </row>
    <row r="1593" spans="1:5" s="11" customFormat="1" ht="11.25">
      <c r="A1593" s="418"/>
      <c r="B1593" s="419"/>
      <c r="C1593" s="420"/>
      <c r="D1593" s="420"/>
      <c r="E1593" s="420"/>
    </row>
    <row r="1594" spans="1:5" s="11" customFormat="1" ht="11.25">
      <c r="A1594" s="418"/>
      <c r="B1594" s="419"/>
      <c r="C1594" s="420"/>
      <c r="D1594" s="420"/>
      <c r="E1594" s="420"/>
    </row>
    <row r="1595" spans="1:5" s="11" customFormat="1" ht="11.25">
      <c r="A1595" s="418"/>
      <c r="B1595" s="419"/>
      <c r="C1595" s="420"/>
      <c r="D1595" s="420"/>
      <c r="E1595" s="420"/>
    </row>
    <row r="1596" spans="1:5" s="11" customFormat="1" ht="11.25">
      <c r="A1596" s="418"/>
      <c r="B1596" s="419"/>
      <c r="C1596" s="420"/>
      <c r="D1596" s="420"/>
      <c r="E1596" s="420"/>
    </row>
    <row r="1597" spans="1:5" s="11" customFormat="1" ht="11.25">
      <c r="A1597" s="418"/>
      <c r="B1597" s="419"/>
      <c r="C1597" s="420"/>
      <c r="D1597" s="420"/>
      <c r="E1597" s="420"/>
    </row>
    <row r="1598" spans="1:5" s="11" customFormat="1" ht="11.25">
      <c r="A1598" s="418"/>
      <c r="B1598" s="419"/>
      <c r="C1598" s="420"/>
      <c r="D1598" s="420"/>
      <c r="E1598" s="420"/>
    </row>
    <row r="1599" spans="1:5" s="11" customFormat="1" ht="11.25">
      <c r="A1599" s="418"/>
      <c r="B1599" s="419"/>
      <c r="C1599" s="420"/>
      <c r="D1599" s="420"/>
      <c r="E1599" s="420"/>
    </row>
    <row r="1600" spans="1:5" s="11" customFormat="1" ht="11.25">
      <c r="A1600" s="418"/>
      <c r="B1600" s="419"/>
      <c r="C1600" s="420"/>
      <c r="D1600" s="420"/>
      <c r="E1600" s="420"/>
    </row>
    <row r="1601" spans="1:5" s="11" customFormat="1" ht="11.25">
      <c r="A1601" s="418"/>
      <c r="B1601" s="419"/>
      <c r="C1601" s="420"/>
      <c r="D1601" s="420"/>
      <c r="E1601" s="420"/>
    </row>
    <row r="1602" spans="1:5" s="11" customFormat="1" ht="11.25">
      <c r="A1602" s="418"/>
      <c r="B1602" s="419"/>
      <c r="C1602" s="420"/>
      <c r="D1602" s="420"/>
      <c r="E1602" s="420"/>
    </row>
    <row r="1603" spans="1:5" s="11" customFormat="1" ht="11.25">
      <c r="A1603" s="418"/>
      <c r="B1603" s="419"/>
      <c r="C1603" s="420"/>
      <c r="D1603" s="420"/>
      <c r="E1603" s="420"/>
    </row>
    <row r="1604" spans="1:5" s="11" customFormat="1" ht="11.25">
      <c r="A1604" s="418"/>
      <c r="B1604" s="419"/>
      <c r="C1604" s="420"/>
      <c r="D1604" s="420"/>
      <c r="E1604" s="420"/>
    </row>
    <row r="1605" spans="1:5" s="11" customFormat="1" ht="11.25">
      <c r="A1605" s="418"/>
      <c r="B1605" s="419"/>
      <c r="C1605" s="420"/>
      <c r="D1605" s="420"/>
      <c r="E1605" s="420"/>
    </row>
    <row r="1606" spans="1:5" s="11" customFormat="1" ht="11.25">
      <c r="A1606" s="418"/>
      <c r="B1606" s="419"/>
      <c r="C1606" s="420"/>
      <c r="D1606" s="420"/>
      <c r="E1606" s="420"/>
    </row>
    <row r="1607" spans="1:5" s="11" customFormat="1" ht="11.25">
      <c r="A1607" s="418"/>
      <c r="B1607" s="419"/>
      <c r="C1607" s="420"/>
      <c r="D1607" s="420"/>
      <c r="E1607" s="420"/>
    </row>
    <row r="1608" spans="1:5" s="11" customFormat="1" ht="11.25">
      <c r="A1608" s="418"/>
      <c r="B1608" s="419"/>
      <c r="C1608" s="420"/>
      <c r="D1608" s="420"/>
      <c r="E1608" s="420"/>
    </row>
    <row r="1609" spans="1:5" s="11" customFormat="1" ht="11.25">
      <c r="A1609" s="418"/>
      <c r="B1609" s="419"/>
      <c r="C1609" s="420"/>
      <c r="D1609" s="420"/>
      <c r="E1609" s="420"/>
    </row>
    <row r="1610" spans="1:5" s="11" customFormat="1" ht="11.25">
      <c r="A1610" s="418"/>
      <c r="B1610" s="419"/>
      <c r="C1610" s="420"/>
      <c r="D1610" s="420"/>
      <c r="E1610" s="420"/>
    </row>
    <row r="1611" spans="1:5" s="11" customFormat="1" ht="11.25">
      <c r="A1611" s="418"/>
      <c r="B1611" s="419"/>
      <c r="C1611" s="420"/>
      <c r="D1611" s="420"/>
      <c r="E1611" s="420"/>
    </row>
    <row r="1612" spans="1:5" s="11" customFormat="1" ht="11.25">
      <c r="A1612" s="418"/>
      <c r="B1612" s="419"/>
      <c r="C1612" s="420"/>
      <c r="D1612" s="420"/>
      <c r="E1612" s="420"/>
    </row>
    <row r="1613" spans="1:5" s="11" customFormat="1" ht="11.25">
      <c r="A1613" s="418"/>
      <c r="B1613" s="419"/>
      <c r="C1613" s="420"/>
      <c r="D1613" s="420"/>
      <c r="E1613" s="420"/>
    </row>
    <row r="1614" spans="1:5" s="11" customFormat="1" ht="11.25">
      <c r="A1614" s="418"/>
      <c r="B1614" s="419"/>
      <c r="C1614" s="420"/>
      <c r="D1614" s="420"/>
      <c r="E1614" s="420"/>
    </row>
    <row r="1615" spans="1:5" s="11" customFormat="1" ht="11.25">
      <c r="A1615" s="418"/>
      <c r="B1615" s="419"/>
      <c r="C1615" s="420"/>
      <c r="D1615" s="420"/>
      <c r="E1615" s="420"/>
    </row>
    <row r="1616" spans="1:5" s="11" customFormat="1" ht="11.25">
      <c r="A1616" s="418"/>
      <c r="B1616" s="419"/>
      <c r="C1616" s="420"/>
      <c r="D1616" s="420"/>
      <c r="E1616" s="420"/>
    </row>
    <row r="1617" spans="1:5" s="11" customFormat="1" ht="11.25">
      <c r="A1617" s="418"/>
      <c r="B1617" s="419"/>
      <c r="C1617" s="420"/>
      <c r="D1617" s="420"/>
      <c r="E1617" s="420"/>
    </row>
    <row r="1618" spans="1:5" s="11" customFormat="1" ht="11.25">
      <c r="A1618" s="418"/>
      <c r="B1618" s="419"/>
      <c r="C1618" s="420"/>
      <c r="D1618" s="420"/>
      <c r="E1618" s="420"/>
    </row>
    <row r="1619" spans="1:5" s="11" customFormat="1" ht="11.25">
      <c r="A1619" s="418"/>
      <c r="B1619" s="419"/>
      <c r="C1619" s="420"/>
      <c r="D1619" s="420"/>
      <c r="E1619" s="420"/>
    </row>
    <row r="1620" spans="1:5" s="11" customFormat="1" ht="11.25">
      <c r="A1620" s="418"/>
      <c r="B1620" s="419"/>
      <c r="C1620" s="420"/>
      <c r="D1620" s="420"/>
      <c r="E1620" s="420"/>
    </row>
    <row r="1621" spans="1:5" s="11" customFormat="1" ht="11.25">
      <c r="A1621" s="418"/>
      <c r="B1621" s="419"/>
      <c r="C1621" s="420"/>
      <c r="D1621" s="420"/>
      <c r="E1621" s="420"/>
    </row>
    <row r="1622" spans="1:5" s="11" customFormat="1" ht="11.25">
      <c r="A1622" s="418"/>
      <c r="B1622" s="419"/>
      <c r="C1622" s="420"/>
      <c r="D1622" s="420"/>
      <c r="E1622" s="420"/>
    </row>
    <row r="1623" spans="1:5" s="11" customFormat="1" ht="11.25">
      <c r="A1623" s="418"/>
      <c r="B1623" s="419"/>
      <c r="C1623" s="420"/>
      <c r="D1623" s="420"/>
      <c r="E1623" s="420"/>
    </row>
    <row r="1624" spans="1:5" s="11" customFormat="1" ht="11.25">
      <c r="A1624" s="418"/>
      <c r="B1624" s="419"/>
      <c r="C1624" s="420"/>
      <c r="D1624" s="420"/>
      <c r="E1624" s="420"/>
    </row>
    <row r="1625" spans="1:5" s="11" customFormat="1" ht="11.25">
      <c r="A1625" s="418"/>
      <c r="B1625" s="419"/>
      <c r="C1625" s="420"/>
      <c r="D1625" s="420"/>
      <c r="E1625" s="420"/>
    </row>
    <row r="1626" spans="1:5" s="11" customFormat="1" ht="11.25">
      <c r="A1626" s="418"/>
      <c r="B1626" s="419"/>
      <c r="C1626" s="420"/>
      <c r="D1626" s="420"/>
      <c r="E1626" s="420"/>
    </row>
    <row r="1627" spans="1:5" s="11" customFormat="1" ht="11.25">
      <c r="A1627" s="418"/>
      <c r="B1627" s="419"/>
      <c r="C1627" s="420"/>
      <c r="D1627" s="420"/>
      <c r="E1627" s="420"/>
    </row>
    <row r="1628" spans="1:5" s="11" customFormat="1" ht="11.25">
      <c r="A1628" s="418"/>
      <c r="B1628" s="419"/>
      <c r="C1628" s="420"/>
      <c r="D1628" s="420"/>
      <c r="E1628" s="420"/>
    </row>
    <row r="1629" spans="1:5" s="11" customFormat="1" ht="11.25">
      <c r="A1629" s="418"/>
      <c r="B1629" s="419"/>
      <c r="C1629" s="420"/>
      <c r="D1629" s="420"/>
      <c r="E1629" s="420"/>
    </row>
    <row r="1630" spans="1:5" s="11" customFormat="1" ht="11.25">
      <c r="A1630" s="418"/>
      <c r="B1630" s="419"/>
      <c r="C1630" s="420"/>
      <c r="D1630" s="420"/>
      <c r="E1630" s="420"/>
    </row>
    <row r="1631" spans="1:5" s="11" customFormat="1" ht="11.25">
      <c r="A1631" s="418"/>
      <c r="B1631" s="419"/>
      <c r="C1631" s="420"/>
      <c r="D1631" s="420"/>
      <c r="E1631" s="420"/>
    </row>
    <row r="1632" spans="1:5" s="11" customFormat="1" ht="11.25">
      <c r="A1632" s="418"/>
      <c r="B1632" s="419"/>
      <c r="C1632" s="420"/>
      <c r="D1632" s="420"/>
      <c r="E1632" s="420"/>
    </row>
    <row r="1633" spans="1:5" s="11" customFormat="1" ht="11.25">
      <c r="A1633" s="418"/>
      <c r="B1633" s="419"/>
      <c r="C1633" s="420"/>
      <c r="D1633" s="420"/>
      <c r="E1633" s="420"/>
    </row>
    <row r="1634" spans="1:5" s="11" customFormat="1" ht="11.25">
      <c r="A1634" s="418"/>
      <c r="B1634" s="419"/>
      <c r="C1634" s="420"/>
      <c r="D1634" s="420"/>
      <c r="E1634" s="420"/>
    </row>
    <row r="1635" spans="1:5" s="11" customFormat="1" ht="11.25">
      <c r="A1635" s="418"/>
      <c r="B1635" s="419"/>
      <c r="C1635" s="420"/>
      <c r="D1635" s="420"/>
      <c r="E1635" s="420"/>
    </row>
    <row r="1636" spans="1:5" s="11" customFormat="1" ht="11.25">
      <c r="A1636" s="418"/>
      <c r="B1636" s="419"/>
      <c r="C1636" s="420"/>
      <c r="D1636" s="420"/>
      <c r="E1636" s="420"/>
    </row>
    <row r="1637" spans="1:5" s="11" customFormat="1" ht="11.25">
      <c r="A1637" s="418"/>
      <c r="B1637" s="419"/>
      <c r="C1637" s="420"/>
      <c r="D1637" s="420"/>
      <c r="E1637" s="420"/>
    </row>
    <row r="1638" spans="1:5" s="11" customFormat="1" ht="11.25">
      <c r="A1638" s="418"/>
      <c r="B1638" s="419"/>
      <c r="C1638" s="420"/>
      <c r="D1638" s="420"/>
      <c r="E1638" s="420"/>
    </row>
    <row r="1639" spans="1:5" s="11" customFormat="1" ht="11.25">
      <c r="A1639" s="418"/>
      <c r="B1639" s="419"/>
      <c r="C1639" s="420"/>
      <c r="D1639" s="420"/>
      <c r="E1639" s="420"/>
    </row>
    <row r="1640" spans="1:5" s="11" customFormat="1" ht="11.25">
      <c r="A1640" s="418"/>
      <c r="B1640" s="419"/>
      <c r="C1640" s="420"/>
      <c r="D1640" s="420"/>
      <c r="E1640" s="420"/>
    </row>
    <row r="1641" spans="1:5" s="11" customFormat="1" ht="11.25">
      <c r="A1641" s="418"/>
      <c r="B1641" s="419"/>
      <c r="C1641" s="420"/>
      <c r="D1641" s="420"/>
      <c r="E1641" s="420"/>
    </row>
    <row r="1642" spans="1:5" s="11" customFormat="1" ht="11.25">
      <c r="A1642" s="418"/>
      <c r="B1642" s="419"/>
      <c r="C1642" s="420"/>
      <c r="D1642" s="420"/>
      <c r="E1642" s="420"/>
    </row>
    <row r="1643" spans="1:5" s="11" customFormat="1" ht="11.25">
      <c r="A1643" s="418"/>
      <c r="B1643" s="419"/>
      <c r="C1643" s="420"/>
      <c r="D1643" s="420"/>
      <c r="E1643" s="420"/>
    </row>
    <row r="1644" spans="1:5" s="11" customFormat="1" ht="11.25">
      <c r="A1644" s="418"/>
      <c r="B1644" s="419"/>
      <c r="C1644" s="420"/>
      <c r="D1644" s="420"/>
      <c r="E1644" s="420"/>
    </row>
    <row r="1645" spans="1:5" s="11" customFormat="1" ht="11.25">
      <c r="A1645" s="418"/>
      <c r="B1645" s="419"/>
      <c r="C1645" s="420"/>
      <c r="D1645" s="420"/>
      <c r="E1645" s="420"/>
    </row>
    <row r="1646" spans="1:5" s="11" customFormat="1" ht="11.25">
      <c r="A1646" s="418"/>
      <c r="B1646" s="419"/>
      <c r="C1646" s="420"/>
      <c r="D1646" s="420"/>
      <c r="E1646" s="420"/>
    </row>
    <row r="1647" spans="1:5" s="11" customFormat="1" ht="11.25">
      <c r="A1647" s="418"/>
      <c r="B1647" s="419"/>
      <c r="C1647" s="420"/>
      <c r="D1647" s="420"/>
      <c r="E1647" s="420"/>
    </row>
    <row r="1648" spans="1:5" s="11" customFormat="1" ht="11.25">
      <c r="A1648" s="418"/>
      <c r="B1648" s="419"/>
      <c r="C1648" s="420"/>
      <c r="D1648" s="420"/>
      <c r="E1648" s="420"/>
    </row>
    <row r="1649" spans="1:5" s="11" customFormat="1" ht="11.25">
      <c r="A1649" s="418"/>
      <c r="B1649" s="419"/>
      <c r="C1649" s="420"/>
      <c r="D1649" s="420"/>
      <c r="E1649" s="420"/>
    </row>
    <row r="1650" spans="1:5" s="11" customFormat="1" ht="11.25">
      <c r="A1650" s="418"/>
      <c r="B1650" s="419"/>
      <c r="C1650" s="420"/>
      <c r="D1650" s="420"/>
      <c r="E1650" s="420"/>
    </row>
    <row r="1651" spans="1:5" s="11" customFormat="1" ht="11.25">
      <c r="A1651" s="418"/>
      <c r="B1651" s="419"/>
      <c r="C1651" s="420"/>
      <c r="D1651" s="420"/>
      <c r="E1651" s="420"/>
    </row>
    <row r="1652" spans="1:5" s="11" customFormat="1" ht="11.25">
      <c r="A1652" s="418"/>
      <c r="B1652" s="419"/>
      <c r="C1652" s="420"/>
      <c r="D1652" s="420"/>
      <c r="E1652" s="420"/>
    </row>
    <row r="1653" spans="1:5" s="11" customFormat="1" ht="11.25">
      <c r="A1653" s="418"/>
      <c r="B1653" s="419"/>
      <c r="C1653" s="420"/>
      <c r="D1653" s="420"/>
      <c r="E1653" s="420"/>
    </row>
    <row r="1654" spans="1:5" s="11" customFormat="1" ht="11.25">
      <c r="A1654" s="418"/>
      <c r="B1654" s="419"/>
      <c r="C1654" s="420"/>
      <c r="D1654" s="420"/>
      <c r="E1654" s="420"/>
    </row>
    <row r="1655" spans="1:5" s="11" customFormat="1" ht="11.25">
      <c r="A1655" s="418"/>
      <c r="B1655" s="419"/>
      <c r="C1655" s="420"/>
      <c r="D1655" s="420"/>
      <c r="E1655" s="420"/>
    </row>
    <row r="1656" spans="1:5" s="11" customFormat="1" ht="11.25">
      <c r="A1656" s="418"/>
      <c r="B1656" s="419"/>
      <c r="C1656" s="420"/>
      <c r="D1656" s="420"/>
      <c r="E1656" s="420"/>
    </row>
    <row r="1657" spans="1:5" s="11" customFormat="1" ht="11.25">
      <c r="A1657" s="418"/>
      <c r="B1657" s="419"/>
      <c r="C1657" s="420"/>
      <c r="D1657" s="420"/>
      <c r="E1657" s="420"/>
    </row>
    <row r="1658" spans="1:5" s="11" customFormat="1" ht="11.25">
      <c r="A1658" s="418"/>
      <c r="B1658" s="419"/>
      <c r="C1658" s="420"/>
      <c r="D1658" s="420"/>
      <c r="E1658" s="420"/>
    </row>
    <row r="1659" spans="1:5" s="11" customFormat="1" ht="11.25">
      <c r="A1659" s="418"/>
      <c r="B1659" s="419"/>
      <c r="C1659" s="420"/>
      <c r="D1659" s="420"/>
      <c r="E1659" s="420"/>
    </row>
    <row r="1660" spans="1:5" s="11" customFormat="1" ht="11.25">
      <c r="A1660" s="418"/>
      <c r="B1660" s="419"/>
      <c r="C1660" s="420"/>
      <c r="D1660" s="420"/>
      <c r="E1660" s="420"/>
    </row>
    <row r="1661" spans="1:5" s="11" customFormat="1" ht="11.25">
      <c r="A1661" s="418"/>
      <c r="B1661" s="419"/>
      <c r="C1661" s="420"/>
      <c r="D1661" s="420"/>
      <c r="E1661" s="420"/>
    </row>
    <row r="1662" spans="1:5" s="11" customFormat="1" ht="11.25">
      <c r="A1662" s="418"/>
      <c r="B1662" s="419"/>
      <c r="C1662" s="420"/>
      <c r="D1662" s="420"/>
      <c r="E1662" s="420"/>
    </row>
    <row r="1663" spans="1:5" s="11" customFormat="1" ht="11.25">
      <c r="A1663" s="418"/>
      <c r="B1663" s="419"/>
      <c r="C1663" s="420"/>
      <c r="D1663" s="420"/>
      <c r="E1663" s="420"/>
    </row>
    <row r="1664" spans="1:5" s="11" customFormat="1" ht="11.25">
      <c r="A1664" s="418"/>
      <c r="B1664" s="419"/>
      <c r="C1664" s="420"/>
      <c r="D1664" s="420"/>
      <c r="E1664" s="420"/>
    </row>
    <row r="1665" spans="1:5" s="11" customFormat="1" ht="11.25">
      <c r="A1665" s="418"/>
      <c r="B1665" s="419"/>
      <c r="C1665" s="420"/>
      <c r="D1665" s="420"/>
      <c r="E1665" s="420"/>
    </row>
    <row r="1666" spans="1:5" s="11" customFormat="1" ht="11.25">
      <c r="A1666" s="418"/>
      <c r="B1666" s="419"/>
      <c r="C1666" s="420"/>
      <c r="D1666" s="420"/>
      <c r="E1666" s="420"/>
    </row>
    <row r="1667" spans="1:5" s="11" customFormat="1" ht="11.25">
      <c r="A1667" s="418"/>
      <c r="B1667" s="419"/>
      <c r="C1667" s="420"/>
      <c r="D1667" s="420"/>
      <c r="E1667" s="420"/>
    </row>
    <row r="1668" spans="1:5" s="11" customFormat="1" ht="11.25">
      <c r="A1668" s="418"/>
      <c r="B1668" s="419"/>
      <c r="C1668" s="420"/>
      <c r="D1668" s="420"/>
      <c r="E1668" s="420"/>
    </row>
    <row r="1669" spans="1:5" s="11" customFormat="1" ht="11.25">
      <c r="A1669" s="418"/>
      <c r="B1669" s="419"/>
      <c r="C1669" s="420"/>
      <c r="D1669" s="420"/>
      <c r="E1669" s="420"/>
    </row>
    <row r="1670" spans="1:5" s="11" customFormat="1" ht="11.25">
      <c r="A1670" s="418"/>
      <c r="B1670" s="419"/>
      <c r="C1670" s="420"/>
      <c r="D1670" s="420"/>
      <c r="E1670" s="420"/>
    </row>
    <row r="1671" spans="1:5" s="11" customFormat="1" ht="11.25">
      <c r="A1671" s="418"/>
      <c r="B1671" s="419"/>
      <c r="C1671" s="420"/>
      <c r="D1671" s="420"/>
      <c r="E1671" s="420"/>
    </row>
    <row r="1672" spans="1:5" s="11" customFormat="1" ht="11.25">
      <c r="A1672" s="418"/>
      <c r="B1672" s="419"/>
      <c r="C1672" s="420"/>
      <c r="D1672" s="420"/>
      <c r="E1672" s="420"/>
    </row>
    <row r="1673" spans="1:5" s="11" customFormat="1" ht="11.25">
      <c r="A1673" s="418"/>
      <c r="B1673" s="419"/>
      <c r="C1673" s="420"/>
      <c r="D1673" s="420"/>
      <c r="E1673" s="420"/>
    </row>
    <row r="1674" spans="1:5" s="11" customFormat="1" ht="11.25">
      <c r="A1674" s="418"/>
      <c r="B1674" s="419"/>
      <c r="C1674" s="420"/>
      <c r="D1674" s="420"/>
      <c r="E1674" s="420"/>
    </row>
    <row r="1675" spans="1:5" s="11" customFormat="1" ht="11.25">
      <c r="A1675" s="418"/>
      <c r="B1675" s="419"/>
      <c r="C1675" s="420"/>
      <c r="D1675" s="420"/>
      <c r="E1675" s="420"/>
    </row>
    <row r="1676" spans="1:5" s="11" customFormat="1" ht="11.25">
      <c r="A1676" s="418"/>
      <c r="B1676" s="419"/>
      <c r="C1676" s="420"/>
      <c r="D1676" s="420"/>
      <c r="E1676" s="420"/>
    </row>
    <row r="1677" spans="1:5" s="11" customFormat="1" ht="11.25">
      <c r="A1677" s="418"/>
      <c r="B1677" s="419"/>
      <c r="C1677" s="420"/>
      <c r="D1677" s="420"/>
      <c r="E1677" s="420"/>
    </row>
    <row r="1678" spans="1:5" s="11" customFormat="1" ht="11.25">
      <c r="A1678" s="418"/>
      <c r="B1678" s="419"/>
      <c r="C1678" s="420"/>
      <c r="D1678" s="420"/>
      <c r="E1678" s="420"/>
    </row>
    <row r="1679" spans="1:5" s="11" customFormat="1" ht="11.25">
      <c r="A1679" s="418"/>
      <c r="B1679" s="419"/>
      <c r="C1679" s="420"/>
      <c r="D1679" s="420"/>
      <c r="E1679" s="420"/>
    </row>
    <row r="1680" spans="1:5" s="11" customFormat="1" ht="11.25">
      <c r="A1680" s="418"/>
      <c r="B1680" s="419"/>
      <c r="C1680" s="420"/>
      <c r="D1680" s="420"/>
      <c r="E1680" s="420"/>
    </row>
    <row r="1681" spans="1:5" s="11" customFormat="1" ht="11.25">
      <c r="A1681" s="418"/>
      <c r="B1681" s="419"/>
      <c r="C1681" s="420"/>
      <c r="D1681" s="420"/>
      <c r="E1681" s="420"/>
    </row>
    <row r="1682" spans="1:5" s="11" customFormat="1" ht="11.25">
      <c r="A1682" s="418"/>
      <c r="B1682" s="419"/>
      <c r="C1682" s="420"/>
      <c r="D1682" s="420"/>
      <c r="E1682" s="420"/>
    </row>
    <row r="1683" spans="1:5" s="11" customFormat="1" ht="11.25">
      <c r="A1683" s="418"/>
      <c r="B1683" s="419"/>
      <c r="C1683" s="420"/>
      <c r="D1683" s="420"/>
      <c r="E1683" s="420"/>
    </row>
    <row r="1684" spans="1:5" s="11" customFormat="1" ht="11.25">
      <c r="A1684" s="418"/>
      <c r="B1684" s="419"/>
      <c r="C1684" s="420"/>
      <c r="D1684" s="420"/>
      <c r="E1684" s="420"/>
    </row>
    <row r="1685" spans="1:5" s="11" customFormat="1" ht="11.25">
      <c r="A1685" s="418"/>
      <c r="B1685" s="419"/>
      <c r="C1685" s="420"/>
      <c r="D1685" s="420"/>
      <c r="E1685" s="420"/>
    </row>
    <row r="1686" spans="1:5" s="11" customFormat="1" ht="11.25">
      <c r="A1686" s="418"/>
      <c r="B1686" s="419"/>
      <c r="C1686" s="420"/>
      <c r="D1686" s="420"/>
      <c r="E1686" s="420"/>
    </row>
    <row r="1687" spans="1:5" s="11" customFormat="1" ht="11.25">
      <c r="A1687" s="418"/>
      <c r="B1687" s="419"/>
      <c r="C1687" s="420"/>
      <c r="D1687" s="420"/>
      <c r="E1687" s="420"/>
    </row>
    <row r="1688" spans="1:5" s="11" customFormat="1" ht="11.25">
      <c r="A1688" s="418"/>
      <c r="B1688" s="419"/>
      <c r="C1688" s="420"/>
      <c r="D1688" s="420"/>
      <c r="E1688" s="420"/>
    </row>
    <row r="1689" spans="1:5" s="11" customFormat="1" ht="11.25">
      <c r="A1689" s="418"/>
      <c r="B1689" s="419"/>
      <c r="C1689" s="420"/>
      <c r="D1689" s="420"/>
      <c r="E1689" s="420"/>
    </row>
    <row r="1690" spans="1:5" s="11" customFormat="1" ht="11.25">
      <c r="A1690" s="418"/>
      <c r="B1690" s="419"/>
      <c r="C1690" s="420"/>
      <c r="D1690" s="420"/>
      <c r="E1690" s="420"/>
    </row>
    <row r="1691" spans="1:5" s="11" customFormat="1" ht="11.25">
      <c r="A1691" s="418"/>
      <c r="B1691" s="419"/>
      <c r="C1691" s="420"/>
      <c r="D1691" s="420"/>
      <c r="E1691" s="420"/>
    </row>
    <row r="1692" spans="1:5" s="11" customFormat="1" ht="11.25">
      <c r="A1692" s="418"/>
      <c r="B1692" s="419"/>
      <c r="C1692" s="420"/>
      <c r="D1692" s="420"/>
      <c r="E1692" s="420"/>
    </row>
    <row r="1693" spans="1:5" s="11" customFormat="1" ht="11.25">
      <c r="A1693" s="418"/>
      <c r="B1693" s="419"/>
      <c r="C1693" s="420"/>
      <c r="D1693" s="420"/>
      <c r="E1693" s="420"/>
    </row>
    <row r="1694" spans="1:5" s="11" customFormat="1" ht="11.25">
      <c r="A1694" s="418"/>
      <c r="B1694" s="419"/>
      <c r="C1694" s="420"/>
      <c r="D1694" s="420"/>
      <c r="E1694" s="420"/>
    </row>
    <row r="1695" spans="1:5" s="11" customFormat="1" ht="11.25">
      <c r="A1695" s="418"/>
      <c r="B1695" s="419"/>
      <c r="C1695" s="420"/>
      <c r="D1695" s="420"/>
      <c r="E1695" s="420"/>
    </row>
    <row r="1696" spans="1:5" s="11" customFormat="1" ht="11.25">
      <c r="A1696" s="418"/>
      <c r="B1696" s="419"/>
      <c r="C1696" s="420"/>
      <c r="D1696" s="420"/>
      <c r="E1696" s="420"/>
    </row>
    <row r="1697" spans="1:5" s="11" customFormat="1" ht="11.25">
      <c r="A1697" s="418"/>
      <c r="B1697" s="419"/>
      <c r="C1697" s="420"/>
      <c r="D1697" s="420"/>
      <c r="E1697" s="420"/>
    </row>
    <row r="1698" spans="1:5" s="11" customFormat="1" ht="11.25">
      <c r="A1698" s="418"/>
      <c r="B1698" s="419"/>
      <c r="C1698" s="420"/>
      <c r="D1698" s="420"/>
      <c r="E1698" s="420"/>
    </row>
    <row r="1699" spans="1:5" s="11" customFormat="1" ht="11.25">
      <c r="A1699" s="418"/>
      <c r="B1699" s="419"/>
      <c r="C1699" s="420"/>
      <c r="D1699" s="420"/>
      <c r="E1699" s="420"/>
    </row>
    <row r="1700" spans="1:5" s="11" customFormat="1" ht="11.25">
      <c r="A1700" s="418"/>
      <c r="B1700" s="419"/>
      <c r="C1700" s="420"/>
      <c r="D1700" s="420"/>
      <c r="E1700" s="420"/>
    </row>
    <row r="1701" spans="1:5" s="11" customFormat="1" ht="11.25">
      <c r="A1701" s="418"/>
      <c r="B1701" s="419"/>
      <c r="C1701" s="420"/>
      <c r="D1701" s="420"/>
      <c r="E1701" s="420"/>
    </row>
    <row r="1702" spans="1:5" s="11" customFormat="1" ht="11.25">
      <c r="A1702" s="418"/>
      <c r="B1702" s="419"/>
      <c r="C1702" s="420"/>
      <c r="D1702" s="420"/>
      <c r="E1702" s="420"/>
    </row>
    <row r="1703" spans="1:5" s="11" customFormat="1" ht="11.25">
      <c r="A1703" s="418"/>
      <c r="B1703" s="419"/>
      <c r="C1703" s="420"/>
      <c r="D1703" s="420"/>
      <c r="E1703" s="420"/>
    </row>
    <row r="1704" spans="1:5" s="11" customFormat="1" ht="11.25">
      <c r="A1704" s="418"/>
      <c r="B1704" s="419"/>
      <c r="C1704" s="420"/>
      <c r="D1704" s="420"/>
      <c r="E1704" s="420"/>
    </row>
    <row r="1705" spans="1:5" s="11" customFormat="1" ht="11.25">
      <c r="A1705" s="418"/>
      <c r="B1705" s="419"/>
      <c r="C1705" s="420"/>
      <c r="D1705" s="420"/>
      <c r="E1705" s="420"/>
    </row>
    <row r="1706" spans="1:5" s="11" customFormat="1" ht="11.25">
      <c r="A1706" s="418"/>
      <c r="B1706" s="419"/>
      <c r="C1706" s="420"/>
      <c r="D1706" s="420"/>
      <c r="E1706" s="420"/>
    </row>
    <row r="1707" spans="1:5" s="11" customFormat="1" ht="11.25">
      <c r="A1707" s="418"/>
      <c r="B1707" s="419"/>
      <c r="C1707" s="420"/>
      <c r="D1707" s="420"/>
      <c r="E1707" s="420"/>
    </row>
    <row r="1708" spans="1:5" s="11" customFormat="1" ht="11.25">
      <c r="A1708" s="418"/>
      <c r="B1708" s="419"/>
      <c r="C1708" s="420"/>
      <c r="D1708" s="420"/>
      <c r="E1708" s="420"/>
    </row>
    <row r="1709" spans="1:5" s="11" customFormat="1" ht="11.25">
      <c r="A1709" s="418"/>
      <c r="B1709" s="419"/>
      <c r="C1709" s="420"/>
      <c r="D1709" s="420"/>
      <c r="E1709" s="420"/>
    </row>
    <row r="1710" spans="1:5" s="11" customFormat="1" ht="11.25">
      <c r="A1710" s="418"/>
      <c r="B1710" s="419"/>
      <c r="C1710" s="420"/>
      <c r="D1710" s="420"/>
      <c r="E1710" s="420"/>
    </row>
    <row r="1711" spans="1:5" s="11" customFormat="1" ht="11.25">
      <c r="A1711" s="418"/>
      <c r="B1711" s="419"/>
      <c r="C1711" s="420"/>
      <c r="D1711" s="420"/>
      <c r="E1711" s="420"/>
    </row>
    <row r="1712" spans="1:5" s="11" customFormat="1" ht="11.25">
      <c r="A1712" s="418"/>
      <c r="B1712" s="419"/>
      <c r="C1712" s="420"/>
      <c r="D1712" s="420"/>
      <c r="E1712" s="420"/>
    </row>
    <row r="1713" spans="1:5" s="11" customFormat="1" ht="11.25">
      <c r="A1713" s="418"/>
      <c r="B1713" s="419"/>
      <c r="C1713" s="420"/>
      <c r="D1713" s="420"/>
      <c r="E1713" s="420"/>
    </row>
    <row r="1714" spans="1:5" s="11" customFormat="1" ht="11.25">
      <c r="A1714" s="418"/>
      <c r="B1714" s="419"/>
      <c r="C1714" s="420"/>
      <c r="D1714" s="420"/>
      <c r="E1714" s="420"/>
    </row>
    <row r="1715" spans="1:5" s="11" customFormat="1" ht="11.25">
      <c r="A1715" s="418"/>
      <c r="B1715" s="419"/>
      <c r="C1715" s="420"/>
      <c r="D1715" s="420"/>
      <c r="E1715" s="420"/>
    </row>
    <row r="1716" spans="1:5" s="11" customFormat="1" ht="11.25">
      <c r="A1716" s="418"/>
      <c r="B1716" s="419"/>
      <c r="C1716" s="420"/>
      <c r="D1716" s="420"/>
      <c r="E1716" s="420"/>
    </row>
    <row r="1717" spans="1:5" s="11" customFormat="1" ht="11.25">
      <c r="A1717" s="418"/>
      <c r="B1717" s="419"/>
      <c r="C1717" s="420"/>
      <c r="D1717" s="420"/>
      <c r="E1717" s="420"/>
    </row>
    <row r="1718" spans="1:5" s="11" customFormat="1" ht="11.25">
      <c r="A1718" s="418"/>
      <c r="B1718" s="419"/>
      <c r="C1718" s="420"/>
      <c r="D1718" s="420"/>
      <c r="E1718" s="420"/>
    </row>
    <row r="1719" spans="1:5" s="11" customFormat="1" ht="11.25">
      <c r="A1719" s="418"/>
      <c r="B1719" s="419"/>
      <c r="C1719" s="420"/>
      <c r="D1719" s="420"/>
      <c r="E1719" s="420"/>
    </row>
    <row r="1720" spans="1:5" s="11" customFormat="1" ht="11.25">
      <c r="A1720" s="418"/>
      <c r="B1720" s="419"/>
      <c r="C1720" s="420"/>
      <c r="D1720" s="420"/>
      <c r="E1720" s="420"/>
    </row>
    <row r="1721" spans="1:5" s="11" customFormat="1" ht="11.25">
      <c r="A1721" s="418"/>
      <c r="B1721" s="419"/>
      <c r="C1721" s="420"/>
      <c r="D1721" s="420"/>
      <c r="E1721" s="420"/>
    </row>
    <row r="1722" spans="1:5" s="11" customFormat="1" ht="11.25">
      <c r="A1722" s="418"/>
      <c r="B1722" s="419"/>
      <c r="C1722" s="420"/>
      <c r="D1722" s="420"/>
      <c r="E1722" s="420"/>
    </row>
    <row r="1723" spans="1:5" s="11" customFormat="1" ht="11.25">
      <c r="A1723" s="418"/>
      <c r="B1723" s="419"/>
      <c r="C1723" s="420"/>
      <c r="D1723" s="420"/>
      <c r="E1723" s="420"/>
    </row>
    <row r="1724" spans="1:5" s="11" customFormat="1" ht="11.25">
      <c r="A1724" s="418"/>
      <c r="B1724" s="419"/>
      <c r="C1724" s="420"/>
      <c r="D1724" s="420"/>
      <c r="E1724" s="420"/>
    </row>
    <row r="1725" spans="1:5" s="11" customFormat="1" ht="11.25">
      <c r="A1725" s="418"/>
      <c r="B1725" s="419"/>
      <c r="C1725" s="420"/>
      <c r="D1725" s="420"/>
      <c r="E1725" s="420"/>
    </row>
    <row r="1726" spans="1:5" s="11" customFormat="1" ht="11.25">
      <c r="A1726" s="418"/>
      <c r="B1726" s="419"/>
      <c r="C1726" s="420"/>
      <c r="D1726" s="420"/>
      <c r="E1726" s="420"/>
    </row>
    <row r="1727" spans="1:5" s="11" customFormat="1" ht="11.25">
      <c r="A1727" s="418"/>
      <c r="B1727" s="419"/>
      <c r="C1727" s="420"/>
      <c r="D1727" s="420"/>
      <c r="E1727" s="420"/>
    </row>
    <row r="1728" spans="1:5" s="11" customFormat="1" ht="11.25">
      <c r="A1728" s="418"/>
      <c r="B1728" s="419"/>
      <c r="C1728" s="420"/>
      <c r="D1728" s="420"/>
      <c r="E1728" s="420"/>
    </row>
    <row r="1729" spans="1:5" s="11" customFormat="1" ht="11.25">
      <c r="A1729" s="418"/>
      <c r="B1729" s="419"/>
      <c r="C1729" s="420"/>
      <c r="D1729" s="420"/>
      <c r="E1729" s="420"/>
    </row>
    <row r="1730" spans="1:5" s="11" customFormat="1" ht="11.25">
      <c r="A1730" s="418"/>
      <c r="B1730" s="419"/>
      <c r="C1730" s="420"/>
      <c r="D1730" s="420"/>
      <c r="E1730" s="420"/>
    </row>
    <row r="1731" spans="1:5" s="11" customFormat="1" ht="11.25">
      <c r="A1731" s="418"/>
      <c r="B1731" s="419"/>
      <c r="C1731" s="420"/>
      <c r="D1731" s="420"/>
      <c r="E1731" s="420"/>
    </row>
    <row r="1732" spans="1:5" s="11" customFormat="1" ht="11.25">
      <c r="A1732" s="418"/>
      <c r="B1732" s="419"/>
      <c r="C1732" s="420"/>
      <c r="D1732" s="420"/>
      <c r="E1732" s="420"/>
    </row>
    <row r="1733" spans="1:5" s="11" customFormat="1" ht="11.25">
      <c r="A1733" s="418"/>
      <c r="B1733" s="419"/>
      <c r="C1733" s="420"/>
      <c r="D1733" s="420"/>
      <c r="E1733" s="420"/>
    </row>
    <row r="1734" spans="1:5" s="11" customFormat="1" ht="11.25">
      <c r="A1734" s="418"/>
      <c r="B1734" s="419"/>
      <c r="C1734" s="420"/>
      <c r="D1734" s="420"/>
      <c r="E1734" s="420"/>
    </row>
    <row r="1735" spans="1:5" s="11" customFormat="1" ht="11.25">
      <c r="A1735" s="418"/>
      <c r="B1735" s="419"/>
      <c r="C1735" s="420"/>
      <c r="D1735" s="420"/>
      <c r="E1735" s="420"/>
    </row>
    <row r="1736" spans="1:5" s="11" customFormat="1" ht="11.25">
      <c r="A1736" s="418"/>
      <c r="B1736" s="419"/>
      <c r="C1736" s="420"/>
      <c r="D1736" s="420"/>
      <c r="E1736" s="420"/>
    </row>
    <row r="1737" spans="1:5" s="11" customFormat="1" ht="11.25">
      <c r="A1737" s="418"/>
      <c r="B1737" s="419"/>
      <c r="C1737" s="420"/>
      <c r="D1737" s="420"/>
      <c r="E1737" s="420"/>
    </row>
    <row r="1738" spans="1:5" s="11" customFormat="1" ht="11.25">
      <c r="A1738" s="418"/>
      <c r="B1738" s="419"/>
      <c r="C1738" s="420"/>
      <c r="D1738" s="420"/>
      <c r="E1738" s="420"/>
    </row>
    <row r="1739" spans="1:5" s="11" customFormat="1" ht="11.25">
      <c r="A1739" s="418"/>
      <c r="B1739" s="419"/>
      <c r="C1739" s="420"/>
      <c r="D1739" s="420"/>
      <c r="E1739" s="420"/>
    </row>
    <row r="1740" spans="1:5" s="11" customFormat="1" ht="11.25">
      <c r="A1740" s="418"/>
      <c r="B1740" s="419"/>
      <c r="C1740" s="420"/>
      <c r="D1740" s="420"/>
      <c r="E1740" s="420"/>
    </row>
    <row r="1741" spans="1:5" s="11" customFormat="1" ht="11.25">
      <c r="A1741" s="418"/>
      <c r="B1741" s="419"/>
      <c r="C1741" s="420"/>
      <c r="D1741" s="420"/>
      <c r="E1741" s="420"/>
    </row>
    <row r="1742" spans="1:5" s="11" customFormat="1" ht="11.25">
      <c r="A1742" s="418"/>
      <c r="B1742" s="419"/>
      <c r="C1742" s="420"/>
      <c r="D1742" s="420"/>
      <c r="E1742" s="420"/>
    </row>
    <row r="1743" spans="1:5" s="11" customFormat="1" ht="11.25">
      <c r="A1743" s="418"/>
      <c r="B1743" s="419"/>
      <c r="C1743" s="420"/>
      <c r="D1743" s="420"/>
      <c r="E1743" s="420"/>
    </row>
    <row r="1744" spans="1:5" s="11" customFormat="1" ht="11.25">
      <c r="A1744" s="418"/>
      <c r="B1744" s="419"/>
      <c r="C1744" s="420"/>
      <c r="D1744" s="420"/>
      <c r="E1744" s="420"/>
    </row>
    <row r="1745" spans="1:5" s="11" customFormat="1" ht="11.25">
      <c r="A1745" s="418"/>
      <c r="B1745" s="419"/>
      <c r="C1745" s="420"/>
      <c r="D1745" s="420"/>
      <c r="E1745" s="420"/>
    </row>
    <row r="1746" spans="1:5" s="11" customFormat="1" ht="11.25">
      <c r="A1746" s="418"/>
      <c r="B1746" s="419"/>
      <c r="C1746" s="420"/>
      <c r="D1746" s="420"/>
      <c r="E1746" s="420"/>
    </row>
    <row r="1747" spans="1:5" s="11" customFormat="1" ht="11.25">
      <c r="A1747" s="418"/>
      <c r="B1747" s="419"/>
      <c r="C1747" s="420"/>
      <c r="D1747" s="420"/>
      <c r="E1747" s="420"/>
    </row>
    <row r="1748" spans="1:5" s="11" customFormat="1" ht="11.25">
      <c r="A1748" s="418"/>
      <c r="B1748" s="419"/>
      <c r="C1748" s="420"/>
      <c r="D1748" s="420"/>
      <c r="E1748" s="420"/>
    </row>
    <row r="1749" spans="1:5" s="11" customFormat="1" ht="11.25">
      <c r="A1749" s="418"/>
      <c r="B1749" s="419"/>
      <c r="C1749" s="420"/>
      <c r="D1749" s="420"/>
      <c r="E1749" s="420"/>
    </row>
    <row r="1750" spans="1:5" s="11" customFormat="1" ht="11.25">
      <c r="A1750" s="418"/>
      <c r="B1750" s="419"/>
      <c r="C1750" s="420"/>
      <c r="D1750" s="420"/>
      <c r="E1750" s="420"/>
    </row>
    <row r="1751" spans="1:5" s="11" customFormat="1" ht="11.25">
      <c r="A1751" s="418"/>
      <c r="B1751" s="419"/>
      <c r="C1751" s="420"/>
      <c r="D1751" s="420"/>
      <c r="E1751" s="420"/>
    </row>
    <row r="1752" spans="1:5" s="11" customFormat="1" ht="11.25">
      <c r="A1752" s="418"/>
      <c r="B1752" s="419"/>
      <c r="C1752" s="420"/>
      <c r="D1752" s="420"/>
      <c r="E1752" s="420"/>
    </row>
    <row r="1753" spans="1:5" s="11" customFormat="1" ht="11.25">
      <c r="A1753" s="418"/>
      <c r="B1753" s="419"/>
      <c r="C1753" s="420"/>
      <c r="D1753" s="420"/>
      <c r="E1753" s="420"/>
    </row>
    <row r="1754" spans="1:5" s="11" customFormat="1" ht="11.25">
      <c r="A1754" s="418"/>
      <c r="B1754" s="419"/>
      <c r="C1754" s="420"/>
      <c r="D1754" s="420"/>
      <c r="E1754" s="420"/>
    </row>
    <row r="1755" spans="1:5" s="11" customFormat="1" ht="11.25">
      <c r="A1755" s="418"/>
      <c r="B1755" s="419"/>
      <c r="C1755" s="420"/>
      <c r="D1755" s="420"/>
      <c r="E1755" s="420"/>
    </row>
    <row r="1756" spans="1:5" s="11" customFormat="1" ht="11.25">
      <c r="A1756" s="418"/>
      <c r="B1756" s="419"/>
      <c r="C1756" s="420"/>
      <c r="D1756" s="420"/>
      <c r="E1756" s="420"/>
    </row>
    <row r="1757" spans="1:5" s="11" customFormat="1" ht="11.25">
      <c r="A1757" s="418"/>
      <c r="B1757" s="419"/>
      <c r="C1757" s="420"/>
      <c r="D1757" s="420"/>
      <c r="E1757" s="420"/>
    </row>
    <row r="1758" spans="1:5" s="11" customFormat="1" ht="11.25">
      <c r="A1758" s="418"/>
      <c r="B1758" s="419"/>
      <c r="C1758" s="420"/>
      <c r="D1758" s="420"/>
      <c r="E1758" s="420"/>
    </row>
    <row r="1759" spans="1:5" s="11" customFormat="1" ht="11.25">
      <c r="A1759" s="418"/>
      <c r="B1759" s="419"/>
      <c r="C1759" s="420"/>
      <c r="D1759" s="420"/>
      <c r="E1759" s="420"/>
    </row>
    <row r="1760" spans="1:5" s="11" customFormat="1" ht="11.25">
      <c r="A1760" s="418"/>
      <c r="B1760" s="419"/>
      <c r="C1760" s="420"/>
      <c r="D1760" s="420"/>
      <c r="E1760" s="420"/>
    </row>
    <row r="1761" spans="1:5" s="11" customFormat="1" ht="11.25">
      <c r="A1761" s="418"/>
      <c r="B1761" s="419"/>
      <c r="C1761" s="420"/>
      <c r="D1761" s="420"/>
      <c r="E1761" s="420"/>
    </row>
    <row r="1762" spans="1:5" s="11" customFormat="1" ht="11.25">
      <c r="A1762" s="418"/>
      <c r="B1762" s="419"/>
      <c r="C1762" s="420"/>
      <c r="D1762" s="420"/>
      <c r="E1762" s="420"/>
    </row>
    <row r="1763" spans="1:5" s="11" customFormat="1" ht="11.25">
      <c r="A1763" s="418"/>
      <c r="B1763" s="419"/>
      <c r="C1763" s="420"/>
      <c r="D1763" s="420"/>
      <c r="E1763" s="420"/>
    </row>
    <row r="1764" spans="1:5" s="11" customFormat="1" ht="11.25">
      <c r="A1764" s="418"/>
      <c r="B1764" s="419"/>
      <c r="C1764" s="420"/>
      <c r="D1764" s="420"/>
      <c r="E1764" s="420"/>
    </row>
    <row r="1765" spans="1:5" s="11" customFormat="1" ht="11.25">
      <c r="A1765" s="418"/>
      <c r="B1765" s="419"/>
      <c r="C1765" s="420"/>
      <c r="D1765" s="420"/>
      <c r="E1765" s="420"/>
    </row>
    <row r="1766" spans="1:5" s="11" customFormat="1" ht="11.25">
      <c r="A1766" s="418"/>
      <c r="B1766" s="419"/>
      <c r="C1766" s="420"/>
      <c r="D1766" s="420"/>
      <c r="E1766" s="420"/>
    </row>
    <row r="1767" spans="1:5" s="11" customFormat="1" ht="11.25">
      <c r="A1767" s="418"/>
      <c r="B1767" s="419"/>
      <c r="C1767" s="420"/>
      <c r="D1767" s="420"/>
      <c r="E1767" s="420"/>
    </row>
    <row r="1768" spans="1:5" s="11" customFormat="1" ht="11.25">
      <c r="A1768" s="418"/>
      <c r="B1768" s="419"/>
      <c r="C1768" s="420"/>
      <c r="D1768" s="420"/>
      <c r="E1768" s="420"/>
    </row>
    <row r="1769" spans="1:5" s="11" customFormat="1" ht="11.25">
      <c r="A1769" s="418"/>
      <c r="B1769" s="419"/>
      <c r="C1769" s="420"/>
      <c r="D1769" s="420"/>
      <c r="E1769" s="420"/>
    </row>
    <row r="1770" spans="1:5" s="11" customFormat="1" ht="11.25">
      <c r="A1770" s="418"/>
      <c r="B1770" s="419"/>
      <c r="C1770" s="420"/>
      <c r="D1770" s="420"/>
      <c r="E1770" s="420"/>
    </row>
    <row r="1771" spans="1:5" s="11" customFormat="1" ht="11.25">
      <c r="A1771" s="418"/>
      <c r="B1771" s="419"/>
      <c r="C1771" s="420"/>
      <c r="D1771" s="420"/>
      <c r="E1771" s="420"/>
    </row>
    <row r="1772" spans="1:5" s="11" customFormat="1" ht="11.25">
      <c r="A1772" s="418"/>
      <c r="B1772" s="419"/>
      <c r="C1772" s="420"/>
      <c r="D1772" s="420"/>
      <c r="E1772" s="420"/>
    </row>
    <row r="1773" spans="1:5" s="11" customFormat="1" ht="11.25">
      <c r="A1773" s="418"/>
      <c r="B1773" s="419"/>
      <c r="C1773" s="420"/>
      <c r="D1773" s="420"/>
      <c r="E1773" s="420"/>
    </row>
    <row r="1774" spans="1:5" s="11" customFormat="1" ht="11.25">
      <c r="A1774" s="418"/>
      <c r="B1774" s="419"/>
      <c r="C1774" s="420"/>
      <c r="D1774" s="420"/>
      <c r="E1774" s="420"/>
    </row>
    <row r="1775" spans="1:5" s="11" customFormat="1" ht="11.25">
      <c r="A1775" s="418"/>
      <c r="B1775" s="419"/>
      <c r="C1775" s="420"/>
      <c r="D1775" s="420"/>
      <c r="E1775" s="420"/>
    </row>
    <row r="1776" spans="1:5" s="11" customFormat="1" ht="11.25">
      <c r="A1776" s="418"/>
      <c r="B1776" s="419"/>
      <c r="C1776" s="420"/>
      <c r="D1776" s="420"/>
      <c r="E1776" s="420"/>
    </row>
    <row r="1777" spans="1:5" s="11" customFormat="1" ht="11.25">
      <c r="A1777" s="418"/>
      <c r="B1777" s="419"/>
      <c r="C1777" s="420"/>
      <c r="D1777" s="420"/>
      <c r="E1777" s="420"/>
    </row>
    <row r="1778" spans="1:5" s="11" customFormat="1" ht="11.25">
      <c r="A1778" s="418"/>
      <c r="B1778" s="419"/>
      <c r="C1778" s="420"/>
      <c r="D1778" s="420"/>
      <c r="E1778" s="420"/>
    </row>
    <row r="1779" spans="1:5" s="11" customFormat="1" ht="11.25">
      <c r="A1779" s="418"/>
      <c r="B1779" s="419"/>
      <c r="C1779" s="420"/>
      <c r="D1779" s="420"/>
      <c r="E1779" s="420"/>
    </row>
    <row r="1780" spans="1:5" s="11" customFormat="1" ht="11.25">
      <c r="A1780" s="418"/>
      <c r="B1780" s="419"/>
      <c r="C1780" s="420"/>
      <c r="D1780" s="420"/>
      <c r="E1780" s="420"/>
    </row>
    <row r="1781" spans="1:5" s="11" customFormat="1" ht="11.25">
      <c r="A1781" s="418"/>
      <c r="B1781" s="419"/>
      <c r="C1781" s="420"/>
      <c r="D1781" s="420"/>
      <c r="E1781" s="420"/>
    </row>
    <row r="1782" spans="1:5" s="11" customFormat="1" ht="11.25">
      <c r="A1782" s="418"/>
      <c r="B1782" s="419"/>
      <c r="C1782" s="420"/>
      <c r="D1782" s="420"/>
      <c r="E1782" s="420"/>
    </row>
    <row r="1783" spans="1:5" s="11" customFormat="1" ht="11.25">
      <c r="A1783" s="418"/>
      <c r="B1783" s="419"/>
      <c r="C1783" s="420"/>
      <c r="D1783" s="420"/>
      <c r="E1783" s="420"/>
    </row>
    <row r="1784" spans="1:5" s="11" customFormat="1" ht="11.25">
      <c r="A1784" s="418"/>
      <c r="B1784" s="419"/>
      <c r="C1784" s="420"/>
      <c r="D1784" s="420"/>
      <c r="E1784" s="420"/>
    </row>
    <row r="1785" spans="1:5" s="11" customFormat="1" ht="11.25">
      <c r="A1785" s="418"/>
      <c r="B1785" s="419"/>
      <c r="C1785" s="420"/>
      <c r="D1785" s="420"/>
      <c r="E1785" s="420"/>
    </row>
    <row r="1786" spans="1:5" s="11" customFormat="1" ht="11.25">
      <c r="A1786" s="418"/>
      <c r="B1786" s="419"/>
      <c r="C1786" s="420"/>
      <c r="D1786" s="420"/>
      <c r="E1786" s="420"/>
    </row>
    <row r="1787" spans="1:5" s="11" customFormat="1" ht="11.25">
      <c r="A1787" s="418"/>
      <c r="B1787" s="419"/>
      <c r="C1787" s="420"/>
      <c r="D1787" s="420"/>
      <c r="E1787" s="420"/>
    </row>
    <row r="1788" spans="1:5" s="11" customFormat="1" ht="11.25">
      <c r="A1788" s="418"/>
      <c r="B1788" s="419"/>
      <c r="C1788" s="420"/>
      <c r="D1788" s="420"/>
      <c r="E1788" s="420"/>
    </row>
    <row r="1789" spans="1:5" s="11" customFormat="1" ht="11.25">
      <c r="A1789" s="418"/>
      <c r="B1789" s="419"/>
      <c r="C1789" s="420"/>
      <c r="D1789" s="420"/>
      <c r="E1789" s="420"/>
    </row>
    <row r="1790" spans="1:5" s="11" customFormat="1" ht="11.25">
      <c r="A1790" s="418"/>
      <c r="B1790" s="419"/>
      <c r="C1790" s="420"/>
      <c r="D1790" s="420"/>
      <c r="E1790" s="420"/>
    </row>
    <row r="1791" spans="1:5" s="11" customFormat="1" ht="11.25">
      <c r="A1791" s="418"/>
      <c r="B1791" s="419"/>
      <c r="C1791" s="420"/>
      <c r="D1791" s="420"/>
      <c r="E1791" s="420"/>
    </row>
    <row r="1792" spans="1:5" s="11" customFormat="1" ht="11.25">
      <c r="A1792" s="418"/>
      <c r="B1792" s="419"/>
      <c r="C1792" s="420"/>
      <c r="D1792" s="420"/>
      <c r="E1792" s="420"/>
    </row>
    <row r="1793" spans="1:5" s="11" customFormat="1" ht="11.25">
      <c r="A1793" s="418"/>
      <c r="B1793" s="419"/>
      <c r="C1793" s="420"/>
      <c r="D1793" s="420"/>
      <c r="E1793" s="420"/>
    </row>
    <row r="1794" spans="1:5" s="11" customFormat="1" ht="11.25">
      <c r="A1794" s="418"/>
      <c r="B1794" s="419"/>
      <c r="C1794" s="420"/>
      <c r="D1794" s="420"/>
      <c r="E1794" s="420"/>
    </row>
    <row r="1795" spans="1:5" s="11" customFormat="1" ht="11.25">
      <c r="A1795" s="418"/>
      <c r="B1795" s="419"/>
      <c r="C1795" s="420"/>
      <c r="D1795" s="420"/>
      <c r="E1795" s="420"/>
    </row>
    <row r="1796" spans="1:5" s="11" customFormat="1" ht="11.25">
      <c r="A1796" s="418"/>
      <c r="B1796" s="419"/>
      <c r="C1796" s="420"/>
      <c r="D1796" s="420"/>
      <c r="E1796" s="420"/>
    </row>
    <row r="1797" spans="1:5" s="11" customFormat="1" ht="11.25">
      <c r="A1797" s="418"/>
      <c r="B1797" s="419"/>
      <c r="C1797" s="420"/>
      <c r="D1797" s="420"/>
      <c r="E1797" s="420"/>
    </row>
    <row r="1798" spans="1:5" s="11" customFormat="1" ht="11.25">
      <c r="A1798" s="418"/>
      <c r="B1798" s="419"/>
      <c r="C1798" s="420"/>
      <c r="D1798" s="420"/>
      <c r="E1798" s="420"/>
    </row>
    <row r="1799" spans="1:5" s="11" customFormat="1" ht="11.25">
      <c r="A1799" s="418"/>
      <c r="B1799" s="419"/>
      <c r="C1799" s="420"/>
      <c r="D1799" s="420"/>
      <c r="E1799" s="420"/>
    </row>
    <row r="1800" spans="1:5" s="11" customFormat="1" ht="11.25">
      <c r="A1800" s="418"/>
      <c r="B1800" s="419"/>
      <c r="C1800" s="420"/>
      <c r="D1800" s="420"/>
      <c r="E1800" s="420"/>
    </row>
    <row r="1801" spans="1:5" s="11" customFormat="1" ht="11.25">
      <c r="A1801" s="418"/>
      <c r="B1801" s="419"/>
      <c r="C1801" s="420"/>
      <c r="D1801" s="420"/>
      <c r="E1801" s="420"/>
    </row>
    <row r="1802" spans="1:5" s="11" customFormat="1" ht="11.25">
      <c r="A1802" s="418"/>
      <c r="B1802" s="419"/>
      <c r="C1802" s="420"/>
      <c r="D1802" s="420"/>
      <c r="E1802" s="420"/>
    </row>
    <row r="1803" spans="1:5" s="11" customFormat="1" ht="11.25">
      <c r="A1803" s="418"/>
      <c r="B1803" s="419"/>
      <c r="C1803" s="420"/>
      <c r="D1803" s="420"/>
      <c r="E1803" s="420"/>
    </row>
    <row r="1804" spans="1:5" s="11" customFormat="1" ht="11.25">
      <c r="A1804" s="418"/>
      <c r="B1804" s="419"/>
      <c r="C1804" s="420"/>
      <c r="D1804" s="420"/>
      <c r="E1804" s="420"/>
    </row>
    <row r="1805" spans="1:5" s="11" customFormat="1" ht="11.25">
      <c r="A1805" s="418"/>
      <c r="B1805" s="419"/>
      <c r="C1805" s="420"/>
      <c r="D1805" s="420"/>
      <c r="E1805" s="420"/>
    </row>
    <row r="1806" spans="1:5" s="11" customFormat="1" ht="11.25">
      <c r="A1806" s="418"/>
      <c r="B1806" s="419"/>
      <c r="C1806" s="420"/>
      <c r="D1806" s="420"/>
      <c r="E1806" s="420"/>
    </row>
    <row r="1807" spans="1:5" s="11" customFormat="1" ht="11.25">
      <c r="A1807" s="418"/>
      <c r="B1807" s="419"/>
      <c r="C1807" s="420"/>
      <c r="D1807" s="420"/>
      <c r="E1807" s="420"/>
    </row>
    <row r="1808" spans="1:5" s="11" customFormat="1" ht="11.25">
      <c r="A1808" s="418"/>
      <c r="B1808" s="419"/>
      <c r="C1808" s="420"/>
      <c r="D1808" s="420"/>
      <c r="E1808" s="420"/>
    </row>
    <row r="1809" spans="1:5" s="11" customFormat="1" ht="11.25">
      <c r="A1809" s="418"/>
      <c r="B1809" s="419"/>
      <c r="C1809" s="420"/>
      <c r="D1809" s="420"/>
      <c r="E1809" s="420"/>
    </row>
    <row r="1810" spans="1:5" s="11" customFormat="1" ht="11.25">
      <c r="A1810" s="418"/>
      <c r="B1810" s="419"/>
      <c r="C1810" s="420"/>
      <c r="D1810" s="420"/>
      <c r="E1810" s="420"/>
    </row>
    <row r="1811" spans="1:5" s="11" customFormat="1" ht="11.25">
      <c r="A1811" s="418"/>
      <c r="B1811" s="419"/>
      <c r="C1811" s="420"/>
      <c r="D1811" s="420"/>
      <c r="E1811" s="420"/>
    </row>
    <row r="1812" spans="1:5" s="11" customFormat="1" ht="11.25">
      <c r="A1812" s="418"/>
      <c r="B1812" s="419"/>
      <c r="C1812" s="420"/>
      <c r="D1812" s="420"/>
      <c r="E1812" s="420"/>
    </row>
    <row r="1813" spans="1:5" s="11" customFormat="1" ht="11.25">
      <c r="A1813" s="418"/>
      <c r="B1813" s="419"/>
      <c r="C1813" s="420"/>
      <c r="D1813" s="420"/>
      <c r="E1813" s="420"/>
    </row>
    <row r="1814" spans="1:5" s="11" customFormat="1" ht="11.25">
      <c r="A1814" s="418"/>
      <c r="B1814" s="419"/>
      <c r="C1814" s="420"/>
      <c r="D1814" s="420"/>
      <c r="E1814" s="420"/>
    </row>
    <row r="1815" spans="1:5" s="11" customFormat="1" ht="11.25">
      <c r="A1815" s="418"/>
      <c r="B1815" s="419"/>
      <c r="C1815" s="420"/>
      <c r="D1815" s="420"/>
      <c r="E1815" s="420"/>
    </row>
    <row r="1816" spans="1:5" s="11" customFormat="1" ht="11.25">
      <c r="A1816" s="418"/>
      <c r="B1816" s="419"/>
      <c r="C1816" s="420"/>
      <c r="D1816" s="420"/>
      <c r="E1816" s="420"/>
    </row>
    <row r="1817" spans="1:5" s="11" customFormat="1" ht="11.25">
      <c r="A1817" s="418"/>
      <c r="B1817" s="419"/>
      <c r="C1817" s="420"/>
      <c r="D1817" s="420"/>
      <c r="E1817" s="420"/>
    </row>
    <row r="1818" spans="1:5" s="11" customFormat="1" ht="11.25">
      <c r="A1818" s="418"/>
      <c r="B1818" s="419"/>
      <c r="C1818" s="420"/>
      <c r="D1818" s="420"/>
      <c r="E1818" s="420"/>
    </row>
    <row r="1819" spans="1:5" s="11" customFormat="1" ht="11.25">
      <c r="A1819" s="418"/>
      <c r="B1819" s="419"/>
      <c r="C1819" s="420"/>
      <c r="D1819" s="420"/>
      <c r="E1819" s="420"/>
    </row>
    <row r="1820" spans="1:5" s="11" customFormat="1" ht="11.25">
      <c r="A1820" s="418"/>
      <c r="B1820" s="419"/>
      <c r="C1820" s="420"/>
      <c r="D1820" s="420"/>
      <c r="E1820" s="420"/>
    </row>
    <row r="1821" spans="1:5" s="11" customFormat="1" ht="11.25">
      <c r="A1821" s="418"/>
      <c r="B1821" s="419"/>
      <c r="C1821" s="420"/>
      <c r="D1821" s="420"/>
      <c r="E1821" s="420"/>
    </row>
    <row r="1822" spans="1:5" s="11" customFormat="1" ht="11.25">
      <c r="A1822" s="418"/>
      <c r="B1822" s="419"/>
      <c r="C1822" s="420"/>
      <c r="D1822" s="420"/>
      <c r="E1822" s="420"/>
    </row>
    <row r="1823" spans="1:5" s="11" customFormat="1" ht="11.25">
      <c r="A1823" s="418"/>
      <c r="B1823" s="419"/>
      <c r="C1823" s="420"/>
      <c r="D1823" s="420"/>
      <c r="E1823" s="420"/>
    </row>
    <row r="1824" spans="1:5" s="11" customFormat="1" ht="11.25">
      <c r="A1824" s="418"/>
      <c r="B1824" s="419"/>
      <c r="C1824" s="420"/>
      <c r="D1824" s="420"/>
      <c r="E1824" s="420"/>
    </row>
    <row r="1825" spans="1:5" s="11" customFormat="1" ht="11.25">
      <c r="A1825" s="418"/>
      <c r="B1825" s="419"/>
      <c r="C1825" s="420"/>
      <c r="D1825" s="420"/>
      <c r="E1825" s="420"/>
    </row>
    <row r="1826" spans="1:5" s="11" customFormat="1" ht="11.25">
      <c r="A1826" s="418"/>
      <c r="B1826" s="419"/>
      <c r="C1826" s="420"/>
      <c r="D1826" s="420"/>
      <c r="E1826" s="420"/>
    </row>
    <row r="1827" spans="1:5" s="11" customFormat="1" ht="11.25">
      <c r="A1827" s="418"/>
      <c r="B1827" s="419"/>
      <c r="C1827" s="420"/>
      <c r="D1827" s="420"/>
      <c r="E1827" s="420"/>
    </row>
    <row r="1828" spans="1:5" s="11" customFormat="1" ht="11.25">
      <c r="A1828" s="418"/>
      <c r="B1828" s="419"/>
      <c r="C1828" s="420"/>
      <c r="D1828" s="420"/>
      <c r="E1828" s="420"/>
    </row>
    <row r="1829" spans="1:5" s="11" customFormat="1" ht="11.25">
      <c r="A1829" s="418"/>
      <c r="B1829" s="419"/>
      <c r="C1829" s="420"/>
      <c r="D1829" s="420"/>
      <c r="E1829" s="420"/>
    </row>
    <row r="1830" spans="1:5" s="11" customFormat="1" ht="11.25">
      <c r="A1830" s="418"/>
      <c r="B1830" s="419"/>
      <c r="C1830" s="420"/>
      <c r="D1830" s="420"/>
      <c r="E1830" s="420"/>
    </row>
    <row r="1831" spans="1:5" s="11" customFormat="1" ht="11.25">
      <c r="A1831" s="418"/>
      <c r="B1831" s="419"/>
      <c r="C1831" s="420"/>
      <c r="D1831" s="420"/>
      <c r="E1831" s="420"/>
    </row>
    <row r="1832" spans="1:5" s="11" customFormat="1" ht="11.25">
      <c r="A1832" s="418"/>
      <c r="B1832" s="419"/>
      <c r="C1832" s="420"/>
      <c r="D1832" s="420"/>
      <c r="E1832" s="420"/>
    </row>
    <row r="1833" spans="1:5" s="11" customFormat="1" ht="11.25">
      <c r="A1833" s="418"/>
      <c r="B1833" s="419"/>
      <c r="C1833" s="420"/>
      <c r="D1833" s="420"/>
      <c r="E1833" s="420"/>
    </row>
    <row r="1834" spans="1:5" s="11" customFormat="1" ht="11.25">
      <c r="A1834" s="418"/>
      <c r="B1834" s="419"/>
      <c r="C1834" s="420"/>
      <c r="D1834" s="420"/>
      <c r="E1834" s="420"/>
    </row>
    <row r="1835" spans="1:5" s="11" customFormat="1" ht="11.25">
      <c r="A1835" s="418"/>
      <c r="B1835" s="419"/>
      <c r="C1835" s="420"/>
      <c r="D1835" s="420"/>
      <c r="E1835" s="420"/>
    </row>
    <row r="1836" spans="1:5" s="11" customFormat="1" ht="11.25">
      <c r="A1836" s="418"/>
      <c r="B1836" s="419"/>
      <c r="C1836" s="420"/>
      <c r="D1836" s="420"/>
      <c r="E1836" s="420"/>
    </row>
    <row r="1837" spans="1:5" s="11" customFormat="1" ht="11.25">
      <c r="A1837" s="418"/>
      <c r="B1837" s="419"/>
      <c r="C1837" s="420"/>
      <c r="D1837" s="420"/>
      <c r="E1837" s="420"/>
    </row>
    <row r="1838" spans="1:5" s="11" customFormat="1" ht="11.25">
      <c r="A1838" s="418"/>
      <c r="B1838" s="419"/>
      <c r="C1838" s="420"/>
      <c r="D1838" s="420"/>
      <c r="E1838" s="420"/>
    </row>
    <row r="1839" spans="1:5" s="11" customFormat="1" ht="11.25">
      <c r="A1839" s="418"/>
      <c r="B1839" s="419"/>
      <c r="C1839" s="420"/>
      <c r="D1839" s="420"/>
      <c r="E1839" s="420"/>
    </row>
    <row r="1840" spans="1:5" s="11" customFormat="1" ht="11.25">
      <c r="A1840" s="418"/>
      <c r="B1840" s="419"/>
      <c r="C1840" s="420"/>
      <c r="D1840" s="420"/>
      <c r="E1840" s="420"/>
    </row>
    <row r="1841" spans="1:5" s="11" customFormat="1" ht="11.25">
      <c r="A1841" s="418"/>
      <c r="B1841" s="419"/>
      <c r="C1841" s="420"/>
      <c r="D1841" s="420"/>
      <c r="E1841" s="420"/>
    </row>
    <row r="1842" spans="1:5" s="11" customFormat="1" ht="11.25">
      <c r="A1842" s="418"/>
      <c r="B1842" s="419"/>
      <c r="C1842" s="420"/>
      <c r="D1842" s="420"/>
      <c r="E1842" s="420"/>
    </row>
    <row r="1843" spans="1:5" s="11" customFormat="1" ht="11.25">
      <c r="A1843" s="418"/>
      <c r="B1843" s="419"/>
      <c r="C1843" s="420"/>
      <c r="D1843" s="420"/>
      <c r="E1843" s="420"/>
    </row>
    <row r="1844" spans="1:5" s="11" customFormat="1" ht="11.25">
      <c r="A1844" s="418"/>
      <c r="B1844" s="419"/>
      <c r="C1844" s="420"/>
      <c r="D1844" s="420"/>
      <c r="E1844" s="420"/>
    </row>
    <row r="1845" spans="1:5" s="11" customFormat="1" ht="11.25">
      <c r="A1845" s="418"/>
      <c r="B1845" s="419"/>
      <c r="C1845" s="420"/>
      <c r="D1845" s="420"/>
      <c r="E1845" s="420"/>
    </row>
    <row r="1846" spans="1:5" s="11" customFormat="1" ht="11.25">
      <c r="A1846" s="418"/>
      <c r="B1846" s="419"/>
      <c r="C1846" s="420"/>
      <c r="D1846" s="420"/>
      <c r="E1846" s="420"/>
    </row>
    <row r="1847" spans="1:5" s="11" customFormat="1" ht="11.25">
      <c r="A1847" s="418"/>
      <c r="B1847" s="419"/>
      <c r="C1847" s="420"/>
      <c r="D1847" s="420"/>
      <c r="E1847" s="420"/>
    </row>
    <row r="1848" spans="1:5" s="11" customFormat="1" ht="11.25">
      <c r="A1848" s="418"/>
      <c r="B1848" s="419"/>
      <c r="C1848" s="420"/>
      <c r="D1848" s="420"/>
      <c r="E1848" s="420"/>
    </row>
    <row r="1849" spans="1:5" s="11" customFormat="1" ht="11.25">
      <c r="A1849" s="418"/>
      <c r="B1849" s="419"/>
      <c r="C1849" s="420"/>
      <c r="D1849" s="420"/>
      <c r="E1849" s="420"/>
    </row>
    <row r="1850" spans="1:6" ht="11.25">
      <c r="A1850" s="418"/>
      <c r="B1850" s="419"/>
      <c r="C1850" s="420"/>
      <c r="D1850" s="420"/>
      <c r="E1850" s="420"/>
      <c r="F1850" s="11"/>
    </row>
    <row r="1851" spans="1:6" ht="11.25">
      <c r="A1851" s="418"/>
      <c r="B1851" s="419"/>
      <c r="C1851" s="420"/>
      <c r="D1851" s="420"/>
      <c r="E1851" s="420"/>
      <c r="F1851" s="11"/>
    </row>
    <row r="1852" spans="1:6" ht="11.25">
      <c r="A1852" s="418"/>
      <c r="B1852" s="419"/>
      <c r="C1852" s="420"/>
      <c r="D1852" s="420"/>
      <c r="E1852" s="420"/>
      <c r="F1852" s="11"/>
    </row>
    <row r="1853" spans="1:6" ht="11.25">
      <c r="A1853" s="418"/>
      <c r="C1853" s="420"/>
      <c r="D1853" s="420"/>
      <c r="E1853" s="420"/>
      <c r="F1853" s="11"/>
    </row>
    <row r="1854" spans="1:6" ht="11.25">
      <c r="A1854" s="418"/>
      <c r="C1854" s="420"/>
      <c r="D1854" s="420"/>
      <c r="E1854" s="420"/>
      <c r="F1854" s="11"/>
    </row>
  </sheetData>
  <sheetProtection/>
  <mergeCells count="6">
    <mergeCell ref="B41:D41"/>
    <mergeCell ref="B14:D14"/>
    <mergeCell ref="B26:D26"/>
    <mergeCell ref="B29:D29"/>
    <mergeCell ref="B38:D38"/>
    <mergeCell ref="B33:D33"/>
  </mergeCells>
  <printOptions/>
  <pageMargins left="1.1811023622047245" right="0.7874015748031497" top="1.5748031496062993" bottom="0.7874015748031497" header="0.5905511811023623" footer="0.5118110236220472"/>
  <pageSetup fitToHeight="1" fitToWidth="1" horizontalDpi="300" verticalDpi="300" orientation="portrait" paperSize="9" r:id="rId2"/>
  <headerFooter>
    <oddHeader xml:space="preserve">&amp;CIJS - PONUDBENI PREDRAČUN ZA GRADNJO PRIZIDKA K OBJEKTU K7 
&amp;14R E K A P I T U L A C I J A&amp;16   </oddHeader>
    <oddFooter>&amp;L&amp;G</oddFooter>
  </headerFooter>
  <legacyDrawingHF r:id="rId1"/>
</worksheet>
</file>

<file path=xl/worksheets/sheet2.xml><?xml version="1.0" encoding="utf-8"?>
<worksheet xmlns="http://schemas.openxmlformats.org/spreadsheetml/2006/main" xmlns:r="http://schemas.openxmlformats.org/officeDocument/2006/relationships">
  <sheetPr>
    <tabColor rgb="FF92D050"/>
    <outlinePr summaryBelow="0" summaryRight="0"/>
  </sheetPr>
  <dimension ref="A1:K515"/>
  <sheetViews>
    <sheetView zoomScaleSheetLayoutView="40" zoomScalePageLayoutView="0" workbookViewId="0" topLeftCell="A1">
      <pane ySplit="2" topLeftCell="A3" activePane="bottomLeft" state="frozen"/>
      <selection pane="topLeft" activeCell="A1" sqref="A1"/>
      <selection pane="bottomLeft" activeCell="F515" sqref="F515"/>
    </sheetView>
  </sheetViews>
  <sheetFormatPr defaultColWidth="9.140625" defaultRowHeight="12.75"/>
  <cols>
    <col min="1" max="1" width="8.00390625" style="13" bestFit="1" customWidth="1"/>
    <col min="2" max="2" width="37.7109375" style="214" customWidth="1"/>
    <col min="3" max="3" width="11.7109375" style="216" customWidth="1"/>
    <col min="4" max="4" width="5.7109375" style="8" customWidth="1"/>
    <col min="5" max="6" width="11.7109375" style="9" customWidth="1"/>
    <col min="7" max="9" width="10.28125" style="10" customWidth="1"/>
    <col min="10" max="16384" width="9.140625" style="10" customWidth="1"/>
  </cols>
  <sheetData>
    <row r="1" spans="1:6" ht="12.75">
      <c r="A1"/>
      <c r="B1"/>
      <c r="C1"/>
      <c r="D1"/>
      <c r="E1"/>
      <c r="F1"/>
    </row>
    <row r="2" spans="1:6" ht="24" thickBot="1">
      <c r="A2" s="565" t="s">
        <v>898</v>
      </c>
      <c r="B2" s="565" t="s">
        <v>899</v>
      </c>
      <c r="C2"/>
      <c r="D2"/>
      <c r="E2"/>
      <c r="F2"/>
    </row>
    <row r="3" spans="1:6" s="2" customFormat="1" ht="11.25">
      <c r="A3" s="152"/>
      <c r="B3" s="153"/>
      <c r="C3" s="154"/>
      <c r="D3" s="1"/>
      <c r="E3" s="574" t="s">
        <v>301</v>
      </c>
      <c r="F3" s="155"/>
    </row>
    <row r="4" spans="1:6" s="4" customFormat="1" ht="12" thickBot="1">
      <c r="A4" s="156" t="s">
        <v>302</v>
      </c>
      <c r="B4" s="157" t="s">
        <v>303</v>
      </c>
      <c r="C4" s="158" t="s">
        <v>304</v>
      </c>
      <c r="D4" s="5" t="s">
        <v>305</v>
      </c>
      <c r="E4" s="575" t="s">
        <v>306</v>
      </c>
      <c r="F4" s="159" t="s">
        <v>307</v>
      </c>
    </row>
    <row r="5" spans="1:7" s="12" customFormat="1" ht="11.25">
      <c r="A5" s="461"/>
      <c r="B5" s="462"/>
      <c r="C5" s="19"/>
      <c r="D5" s="20"/>
      <c r="E5" s="21"/>
      <c r="F5" s="22"/>
      <c r="G5" s="7"/>
    </row>
    <row r="6" spans="1:9" s="31" customFormat="1" ht="12">
      <c r="A6" s="28"/>
      <c r="B6" s="463" t="s">
        <v>263</v>
      </c>
      <c r="C6" s="29"/>
      <c r="D6" s="27"/>
      <c r="E6" s="27"/>
      <c r="F6" s="30"/>
      <c r="I6" s="32"/>
    </row>
    <row r="7" spans="1:9" s="31" customFormat="1" ht="12">
      <c r="A7" s="28"/>
      <c r="B7" s="149" t="s">
        <v>264</v>
      </c>
      <c r="C7" s="29"/>
      <c r="D7" s="27"/>
      <c r="E7" s="27"/>
      <c r="F7" s="30"/>
      <c r="I7" s="32"/>
    </row>
    <row r="8" spans="1:9" s="31" customFormat="1" ht="12">
      <c r="A8" s="28"/>
      <c r="B8" s="149" t="s">
        <v>265</v>
      </c>
      <c r="C8" s="29"/>
      <c r="D8" s="27"/>
      <c r="E8" s="27"/>
      <c r="F8" s="30"/>
      <c r="I8" s="32"/>
    </row>
    <row r="9" spans="1:9" s="102" customFormat="1" ht="12">
      <c r="A9" s="28"/>
      <c r="B9" s="464" t="s">
        <v>355</v>
      </c>
      <c r="C9" s="99"/>
      <c r="D9" s="100"/>
      <c r="E9" s="100"/>
      <c r="F9" s="101"/>
      <c r="I9" s="103"/>
    </row>
    <row r="10" spans="1:9" s="31" customFormat="1" ht="12">
      <c r="A10" s="28"/>
      <c r="B10" s="149" t="s">
        <v>606</v>
      </c>
      <c r="C10" s="29"/>
      <c r="D10" s="27"/>
      <c r="E10" s="27"/>
      <c r="F10" s="30"/>
      <c r="I10" s="32"/>
    </row>
    <row r="11" spans="1:9" s="31" customFormat="1" ht="12">
      <c r="A11" s="28"/>
      <c r="B11" s="149" t="s">
        <v>407</v>
      </c>
      <c r="C11" s="29"/>
      <c r="D11" s="27"/>
      <c r="E11" s="27"/>
      <c r="F11" s="30"/>
      <c r="I11" s="32"/>
    </row>
    <row r="12" spans="1:9" s="31" customFormat="1" ht="12">
      <c r="A12" s="28" t="s">
        <v>266</v>
      </c>
      <c r="B12" s="149" t="s">
        <v>679</v>
      </c>
      <c r="C12" s="29"/>
      <c r="D12" s="27"/>
      <c r="E12" s="27"/>
      <c r="F12" s="30"/>
      <c r="I12" s="32"/>
    </row>
    <row r="13" spans="1:9" s="31" customFormat="1" ht="12">
      <c r="A13" s="28" t="s">
        <v>266</v>
      </c>
      <c r="B13" s="149" t="s">
        <v>332</v>
      </c>
      <c r="C13" s="29"/>
      <c r="D13" s="27"/>
      <c r="E13" s="27"/>
      <c r="F13" s="30"/>
      <c r="G13" s="47"/>
      <c r="I13" s="32"/>
    </row>
    <row r="14" spans="1:9" s="31" customFormat="1" ht="12">
      <c r="A14" s="28" t="s">
        <v>266</v>
      </c>
      <c r="B14" s="149" t="s">
        <v>267</v>
      </c>
      <c r="C14" s="29"/>
      <c r="D14" s="27"/>
      <c r="E14" s="27"/>
      <c r="F14" s="30"/>
      <c r="G14" s="47"/>
      <c r="I14" s="32"/>
    </row>
    <row r="15" spans="1:9" s="31" customFormat="1" ht="12">
      <c r="A15" s="28" t="s">
        <v>266</v>
      </c>
      <c r="B15" s="149" t="s">
        <v>268</v>
      </c>
      <c r="C15" s="29"/>
      <c r="D15" s="27"/>
      <c r="E15" s="27"/>
      <c r="F15" s="30"/>
      <c r="G15" s="47"/>
      <c r="I15" s="32"/>
    </row>
    <row r="16" spans="1:9" s="31" customFormat="1" ht="12">
      <c r="A16" s="28" t="s">
        <v>266</v>
      </c>
      <c r="B16" s="149" t="s">
        <v>680</v>
      </c>
      <c r="C16" s="29"/>
      <c r="D16" s="27"/>
      <c r="E16" s="27"/>
      <c r="F16" s="30"/>
      <c r="G16" s="47"/>
      <c r="I16" s="32"/>
    </row>
    <row r="17" spans="1:9" s="31" customFormat="1" ht="12">
      <c r="A17" s="28" t="s">
        <v>266</v>
      </c>
      <c r="B17" s="149" t="s">
        <v>681</v>
      </c>
      <c r="C17" s="29"/>
      <c r="D17" s="27"/>
      <c r="E17" s="27"/>
      <c r="F17" s="30"/>
      <c r="G17" s="47"/>
      <c r="I17" s="32"/>
    </row>
    <row r="18" spans="1:9" s="31" customFormat="1" ht="12">
      <c r="A18" s="28" t="s">
        <v>266</v>
      </c>
      <c r="B18" s="149" t="s">
        <v>682</v>
      </c>
      <c r="C18" s="29"/>
      <c r="D18" s="27"/>
      <c r="E18" s="27"/>
      <c r="F18" s="30"/>
      <c r="G18" s="47"/>
      <c r="I18" s="32"/>
    </row>
    <row r="19" spans="1:9" s="31" customFormat="1" ht="12">
      <c r="A19" s="28" t="s">
        <v>266</v>
      </c>
      <c r="B19" s="149" t="s">
        <v>582</v>
      </c>
      <c r="C19" s="29"/>
      <c r="D19" s="27"/>
      <c r="E19" s="27"/>
      <c r="F19" s="30"/>
      <c r="G19" s="47"/>
      <c r="I19" s="32"/>
    </row>
    <row r="20" spans="1:9" s="31" customFormat="1" ht="12">
      <c r="A20" s="33"/>
      <c r="B20" s="465" t="s">
        <v>581</v>
      </c>
      <c r="C20" s="34"/>
      <c r="D20" s="35"/>
      <c r="E20" s="35"/>
      <c r="F20" s="36"/>
      <c r="G20" s="86"/>
      <c r="I20" s="32"/>
    </row>
    <row r="21" spans="1:9" s="31" customFormat="1" ht="12.75" thickBot="1">
      <c r="A21" s="466"/>
      <c r="B21" s="467"/>
      <c r="C21" s="468"/>
      <c r="D21" s="469"/>
      <c r="E21" s="469"/>
      <c r="F21" s="470"/>
      <c r="G21" s="86"/>
      <c r="I21" s="32"/>
    </row>
    <row r="22" spans="1:6" s="247" customFormat="1" ht="15.75" thickBot="1">
      <c r="A22" s="256" t="s">
        <v>352</v>
      </c>
      <c r="B22" s="257" t="s">
        <v>353</v>
      </c>
      <c r="C22" s="258"/>
      <c r="D22" s="258"/>
      <c r="E22" s="258"/>
      <c r="F22" s="259"/>
    </row>
    <row r="23" spans="1:6" s="45" customFormat="1" ht="12">
      <c r="A23" s="39"/>
      <c r="B23" s="40"/>
      <c r="C23" s="107"/>
      <c r="D23" s="42"/>
      <c r="E23" s="43"/>
      <c r="F23" s="43"/>
    </row>
    <row r="24" spans="1:6" s="253" customFormat="1" ht="12">
      <c r="A24" s="56" t="s">
        <v>626</v>
      </c>
      <c r="B24" s="249" t="s">
        <v>627</v>
      </c>
      <c r="C24" s="254"/>
      <c r="D24" s="255"/>
      <c r="E24" s="252"/>
      <c r="F24" s="252"/>
    </row>
    <row r="25" spans="1:6" s="344" customFormat="1" ht="12">
      <c r="A25" s="480"/>
      <c r="B25" s="481"/>
      <c r="C25" s="482"/>
      <c r="D25" s="483"/>
      <c r="E25" s="486"/>
      <c r="F25" s="486"/>
    </row>
    <row r="26" spans="1:7" s="31" customFormat="1" ht="48">
      <c r="A26" s="51" t="s">
        <v>629</v>
      </c>
      <c r="B26" s="52" t="s">
        <v>630</v>
      </c>
      <c r="C26" s="64"/>
      <c r="D26" s="50"/>
      <c r="E26" s="46"/>
      <c r="F26" s="46"/>
      <c r="G26" s="47"/>
    </row>
    <row r="27" spans="1:6" s="23" customFormat="1" ht="12" customHeight="1">
      <c r="A27" s="51"/>
      <c r="B27" s="52"/>
      <c r="C27" s="64">
        <v>5</v>
      </c>
      <c r="D27" s="50" t="s">
        <v>435</v>
      </c>
      <c r="E27" s="46"/>
      <c r="F27" s="46">
        <f>C27*E27</f>
        <v>0</v>
      </c>
    </row>
    <row r="28" spans="1:6" s="344" customFormat="1" ht="12">
      <c r="A28" s="480"/>
      <c r="B28" s="481"/>
      <c r="C28" s="482"/>
      <c r="D28" s="483"/>
      <c r="E28" s="486"/>
      <c r="F28" s="486"/>
    </row>
    <row r="29" spans="1:8" s="23" customFormat="1" ht="48">
      <c r="A29" s="51" t="s">
        <v>634</v>
      </c>
      <c r="B29" s="52" t="s">
        <v>245</v>
      </c>
      <c r="C29" s="64"/>
      <c r="D29" s="50"/>
      <c r="E29" s="46"/>
      <c r="F29" s="46"/>
      <c r="H29" s="47"/>
    </row>
    <row r="30" spans="1:6" s="23" customFormat="1" ht="12" customHeight="1">
      <c r="A30" s="51"/>
      <c r="B30" s="52"/>
      <c r="C30" s="64">
        <v>1</v>
      </c>
      <c r="D30" s="50" t="s">
        <v>435</v>
      </c>
      <c r="E30" s="46"/>
      <c r="F30" s="46">
        <f>C30*E30</f>
        <v>0</v>
      </c>
    </row>
    <row r="31" spans="1:6" s="344" customFormat="1" ht="12">
      <c r="A31" s="480"/>
      <c r="B31" s="481"/>
      <c r="C31" s="482"/>
      <c r="D31" s="483"/>
      <c r="E31" s="486"/>
      <c r="F31" s="486"/>
    </row>
    <row r="32" spans="1:8" s="23" customFormat="1" ht="24">
      <c r="A32" s="51" t="s">
        <v>635</v>
      </c>
      <c r="B32" s="108" t="s">
        <v>631</v>
      </c>
      <c r="C32" s="64"/>
      <c r="D32" s="50"/>
      <c r="E32" s="46"/>
      <c r="F32" s="46"/>
      <c r="H32" s="47"/>
    </row>
    <row r="33" spans="1:6" s="23" customFormat="1" ht="12" customHeight="1">
      <c r="A33" s="51"/>
      <c r="B33" s="52"/>
      <c r="C33" s="64">
        <v>1</v>
      </c>
      <c r="D33" s="50" t="s">
        <v>435</v>
      </c>
      <c r="E33" s="46"/>
      <c r="F33" s="46">
        <f>C33*E33</f>
        <v>0</v>
      </c>
    </row>
    <row r="34" spans="1:6" s="344" customFormat="1" ht="12">
      <c r="A34" s="480"/>
      <c r="B34" s="481"/>
      <c r="C34" s="482"/>
      <c r="D34" s="483"/>
      <c r="E34" s="486"/>
      <c r="F34" s="486"/>
    </row>
    <row r="35" spans="1:8" s="23" customFormat="1" ht="24">
      <c r="A35" s="51" t="s">
        <v>636</v>
      </c>
      <c r="B35" s="52" t="s">
        <v>632</v>
      </c>
      <c r="C35" s="64"/>
      <c r="D35" s="50"/>
      <c r="E35" s="46"/>
      <c r="F35" s="46"/>
      <c r="H35" s="47"/>
    </row>
    <row r="36" spans="1:8" s="23" customFormat="1" ht="12">
      <c r="A36" s="51"/>
      <c r="B36" s="52" t="s">
        <v>633</v>
      </c>
      <c r="C36" s="64"/>
      <c r="D36" s="50"/>
      <c r="E36" s="46"/>
      <c r="F36" s="46"/>
      <c r="H36" s="47"/>
    </row>
    <row r="37" spans="1:8" s="23" customFormat="1" ht="12">
      <c r="A37" s="51"/>
      <c r="B37" s="52"/>
      <c r="C37" s="64">
        <v>1</v>
      </c>
      <c r="D37" s="50" t="s">
        <v>435</v>
      </c>
      <c r="E37" s="46"/>
      <c r="F37" s="46">
        <f>C37*E37</f>
        <v>0</v>
      </c>
      <c r="H37" s="47"/>
    </row>
    <row r="38" spans="1:6" s="344" customFormat="1" ht="12">
      <c r="A38" s="480"/>
      <c r="B38" s="481"/>
      <c r="C38" s="482"/>
      <c r="D38" s="483"/>
      <c r="E38" s="486"/>
      <c r="F38" s="486"/>
    </row>
    <row r="39" spans="1:8" s="23" customFormat="1" ht="24">
      <c r="A39" s="51" t="s">
        <v>639</v>
      </c>
      <c r="B39" s="52" t="s">
        <v>628</v>
      </c>
      <c r="C39" s="64"/>
      <c r="D39" s="50"/>
      <c r="E39" s="46"/>
      <c r="F39" s="46"/>
      <c r="H39" s="47"/>
    </row>
    <row r="40" spans="1:6" s="23" customFormat="1" ht="12" customHeight="1">
      <c r="A40" s="51"/>
      <c r="B40" s="52"/>
      <c r="C40" s="64">
        <v>174</v>
      </c>
      <c r="D40" s="50" t="s">
        <v>309</v>
      </c>
      <c r="E40" s="46"/>
      <c r="F40" s="46">
        <f>C40*E40</f>
        <v>0</v>
      </c>
    </row>
    <row r="41" spans="1:6" s="344" customFormat="1" ht="12">
      <c r="A41" s="480"/>
      <c r="B41" s="481"/>
      <c r="C41" s="482"/>
      <c r="D41" s="483"/>
      <c r="E41" s="486"/>
      <c r="F41" s="486"/>
    </row>
    <row r="42" spans="1:8" s="23" customFormat="1" ht="24">
      <c r="A42" s="51" t="s">
        <v>643</v>
      </c>
      <c r="B42" s="52" t="s">
        <v>637</v>
      </c>
      <c r="C42" s="64"/>
      <c r="D42" s="50"/>
      <c r="E42" s="46"/>
      <c r="F42" s="46"/>
      <c r="H42" s="47"/>
    </row>
    <row r="43" spans="1:6" s="23" customFormat="1" ht="12" customHeight="1">
      <c r="A43" s="51"/>
      <c r="B43" s="52"/>
      <c r="C43" s="64">
        <v>58</v>
      </c>
      <c r="D43" s="50" t="s">
        <v>309</v>
      </c>
      <c r="E43" s="46"/>
      <c r="F43" s="46">
        <f>C43*E43</f>
        <v>0</v>
      </c>
    </row>
    <row r="44" spans="1:6" s="344" customFormat="1" ht="12">
      <c r="A44" s="480"/>
      <c r="B44" s="481"/>
      <c r="C44" s="482"/>
      <c r="D44" s="483"/>
      <c r="E44" s="486"/>
      <c r="F44" s="486"/>
    </row>
    <row r="45" spans="1:8" s="23" customFormat="1" ht="12">
      <c r="A45" s="51" t="s">
        <v>644</v>
      </c>
      <c r="B45" s="52" t="s">
        <v>638</v>
      </c>
      <c r="C45" s="64"/>
      <c r="D45" s="50"/>
      <c r="E45" s="46"/>
      <c r="F45" s="46"/>
      <c r="H45" s="47"/>
    </row>
    <row r="46" spans="1:6" s="23" customFormat="1" ht="12" customHeight="1">
      <c r="A46" s="51"/>
      <c r="B46" s="52"/>
      <c r="C46" s="64">
        <v>37</v>
      </c>
      <c r="D46" s="50" t="s">
        <v>310</v>
      </c>
      <c r="E46" s="46"/>
      <c r="F46" s="46">
        <f>C46*E46</f>
        <v>0</v>
      </c>
    </row>
    <row r="47" spans="1:6" s="344" customFormat="1" ht="12">
      <c r="A47" s="480"/>
      <c r="B47" s="481"/>
      <c r="C47" s="482"/>
      <c r="D47" s="483"/>
      <c r="E47" s="486"/>
      <c r="F47" s="486"/>
    </row>
    <row r="48" spans="1:8" s="23" customFormat="1" ht="49.5" customHeight="1">
      <c r="A48" s="51" t="s">
        <v>645</v>
      </c>
      <c r="B48" s="52" t="s">
        <v>248</v>
      </c>
      <c r="C48" s="64"/>
      <c r="D48" s="50"/>
      <c r="E48" s="46"/>
      <c r="F48" s="46"/>
      <c r="H48" s="47"/>
    </row>
    <row r="49" spans="1:8" s="23" customFormat="1" ht="15.75" customHeight="1">
      <c r="A49" s="51" t="s">
        <v>269</v>
      </c>
      <c r="B49" s="52" t="s">
        <v>246</v>
      </c>
      <c r="C49" s="64"/>
      <c r="D49" s="50"/>
      <c r="E49" s="46"/>
      <c r="F49" s="46"/>
      <c r="H49" s="47"/>
    </row>
    <row r="50" spans="1:8" s="23" customFormat="1" ht="12">
      <c r="A50" s="51" t="s">
        <v>269</v>
      </c>
      <c r="B50" s="52" t="s">
        <v>247</v>
      </c>
      <c r="C50" s="64"/>
      <c r="D50" s="50"/>
      <c r="E50" s="46"/>
      <c r="F50" s="46"/>
      <c r="H50" s="47"/>
    </row>
    <row r="51" spans="1:7" s="45" customFormat="1" ht="52.5" customHeight="1">
      <c r="A51" s="39"/>
      <c r="B51" s="52" t="s">
        <v>249</v>
      </c>
      <c r="C51" s="107"/>
      <c r="D51" s="42"/>
      <c r="E51" s="43"/>
      <c r="F51" s="43"/>
      <c r="G51" s="44"/>
    </row>
    <row r="52" spans="1:6" s="23" customFormat="1" ht="12">
      <c r="A52" s="51"/>
      <c r="B52" s="52"/>
      <c r="C52" s="64">
        <v>215</v>
      </c>
      <c r="D52" s="50" t="s">
        <v>309</v>
      </c>
      <c r="E52" s="46"/>
      <c r="F52" s="46">
        <f>C52*E52</f>
        <v>0</v>
      </c>
    </row>
    <row r="53" spans="1:6" s="344" customFormat="1" ht="12">
      <c r="A53" s="480"/>
      <c r="B53" s="481"/>
      <c r="C53" s="482"/>
      <c r="D53" s="483"/>
      <c r="E53" s="486"/>
      <c r="F53" s="486"/>
    </row>
    <row r="54" spans="1:8" s="23" customFormat="1" ht="72">
      <c r="A54" s="51" t="s">
        <v>646</v>
      </c>
      <c r="B54" s="52" t="s">
        <v>640</v>
      </c>
      <c r="C54" s="64"/>
      <c r="D54" s="50"/>
      <c r="E54" s="46"/>
      <c r="F54" s="46"/>
      <c r="H54" s="47"/>
    </row>
    <row r="55" spans="1:6" s="23" customFormat="1" ht="12" customHeight="1">
      <c r="A55" s="51"/>
      <c r="B55" s="52"/>
      <c r="C55" s="64">
        <v>1</v>
      </c>
      <c r="D55" s="50" t="s">
        <v>435</v>
      </c>
      <c r="E55" s="46"/>
      <c r="F55" s="46">
        <f>C55*E55</f>
        <v>0</v>
      </c>
    </row>
    <row r="56" spans="1:6" s="344" customFormat="1" ht="12">
      <c r="A56" s="480"/>
      <c r="B56" s="481"/>
      <c r="C56" s="482"/>
      <c r="D56" s="483"/>
      <c r="E56" s="486"/>
      <c r="F56" s="486"/>
    </row>
    <row r="57" spans="1:8" s="23" customFormat="1" ht="12">
      <c r="A57" s="51" t="s">
        <v>250</v>
      </c>
      <c r="B57" s="52" t="s">
        <v>648</v>
      </c>
      <c r="C57" s="64"/>
      <c r="D57" s="50"/>
      <c r="E57" s="46"/>
      <c r="F57" s="46"/>
      <c r="H57" s="47"/>
    </row>
    <row r="58" spans="1:6" s="23" customFormat="1" ht="12" customHeight="1">
      <c r="A58" s="51"/>
      <c r="B58" s="52" t="s">
        <v>633</v>
      </c>
      <c r="C58" s="64"/>
      <c r="D58" s="50"/>
      <c r="E58" s="46"/>
      <c r="F58" s="46"/>
    </row>
    <row r="59" spans="1:6" s="23" customFormat="1" ht="12" customHeight="1">
      <c r="A59" s="51"/>
      <c r="B59" s="52"/>
      <c r="C59" s="64">
        <v>50</v>
      </c>
      <c r="D59" s="50" t="s">
        <v>683</v>
      </c>
      <c r="E59" s="46"/>
      <c r="F59" s="46">
        <f>C59*E59</f>
        <v>0</v>
      </c>
    </row>
    <row r="60" spans="1:6" s="344" customFormat="1" ht="12">
      <c r="A60" s="480"/>
      <c r="B60" s="481"/>
      <c r="C60" s="482"/>
      <c r="D60" s="483"/>
      <c r="E60" s="486"/>
      <c r="F60" s="486"/>
    </row>
    <row r="61" spans="1:8" s="23" customFormat="1" ht="12">
      <c r="A61" s="51" t="s">
        <v>251</v>
      </c>
      <c r="B61" s="52" t="s">
        <v>641</v>
      </c>
      <c r="C61" s="64"/>
      <c r="D61" s="50"/>
      <c r="E61" s="46"/>
      <c r="F61" s="46"/>
      <c r="H61" s="47"/>
    </row>
    <row r="62" spans="1:6" s="23" customFormat="1" ht="12" customHeight="1">
      <c r="A62" s="51"/>
      <c r="B62" s="52" t="s">
        <v>633</v>
      </c>
      <c r="C62" s="64"/>
      <c r="D62" s="50"/>
      <c r="E62" s="46"/>
      <c r="F62" s="46"/>
    </row>
    <row r="63" spans="1:6" s="23" customFormat="1" ht="12" customHeight="1">
      <c r="A63" s="51"/>
      <c r="B63" s="52"/>
      <c r="C63" s="64">
        <v>1</v>
      </c>
      <c r="D63" s="50" t="s">
        <v>435</v>
      </c>
      <c r="E63" s="46"/>
      <c r="F63" s="46">
        <f>C63*E63</f>
        <v>0</v>
      </c>
    </row>
    <row r="64" spans="1:6" s="376" customFormat="1" ht="12" customHeight="1">
      <c r="A64" s="451"/>
      <c r="B64" s="452"/>
      <c r="C64" s="453"/>
      <c r="D64" s="454"/>
      <c r="E64" s="455"/>
      <c r="F64" s="455"/>
    </row>
    <row r="65" spans="1:8" s="23" customFormat="1" ht="36">
      <c r="A65" s="51" t="s">
        <v>252</v>
      </c>
      <c r="B65" s="52" t="s">
        <v>642</v>
      </c>
      <c r="C65" s="64"/>
      <c r="D65" s="50"/>
      <c r="E65" s="46"/>
      <c r="F65" s="46"/>
      <c r="H65" s="47"/>
    </row>
    <row r="66" spans="1:8" s="23" customFormat="1" ht="12">
      <c r="A66" s="51"/>
      <c r="B66" s="52"/>
      <c r="C66" s="64">
        <v>50</v>
      </c>
      <c r="D66" s="50" t="s">
        <v>683</v>
      </c>
      <c r="E66" s="46"/>
      <c r="F66" s="46">
        <f>C66*E66</f>
        <v>0</v>
      </c>
      <c r="H66" s="47"/>
    </row>
    <row r="67" spans="1:6" s="23" customFormat="1" ht="12.75" thickBot="1">
      <c r="A67" s="160"/>
      <c r="B67" s="161"/>
      <c r="C67" s="162"/>
      <c r="D67" s="163"/>
      <c r="E67" s="48"/>
      <c r="F67" s="48"/>
    </row>
    <row r="68" spans="1:11" s="49" customFormat="1" ht="12.75" thickTop="1">
      <c r="A68" s="164" t="s">
        <v>626</v>
      </c>
      <c r="B68" s="165" t="s">
        <v>647</v>
      </c>
      <c r="C68" s="166"/>
      <c r="D68" s="167"/>
      <c r="E68" s="168"/>
      <c r="F68" s="168">
        <f>SUM(F27:F67)</f>
        <v>0</v>
      </c>
      <c r="K68" s="23"/>
    </row>
    <row r="69" spans="1:7" s="45" customFormat="1" ht="12">
      <c r="A69" s="39"/>
      <c r="B69" s="40"/>
      <c r="C69" s="107"/>
      <c r="D69" s="42"/>
      <c r="E69" s="43"/>
      <c r="F69" s="43"/>
      <c r="G69" s="44"/>
    </row>
    <row r="70" spans="1:6" s="253" customFormat="1" ht="12">
      <c r="A70" s="56" t="s">
        <v>411</v>
      </c>
      <c r="B70" s="249" t="s">
        <v>312</v>
      </c>
      <c r="C70" s="254"/>
      <c r="D70" s="255"/>
      <c r="E70" s="252"/>
      <c r="F70" s="252"/>
    </row>
    <row r="71" spans="1:6" s="38" customFormat="1" ht="12">
      <c r="A71" s="69"/>
      <c r="B71" s="171"/>
      <c r="C71" s="169"/>
      <c r="D71" s="170"/>
      <c r="E71" s="37"/>
      <c r="F71" s="37"/>
    </row>
    <row r="72" spans="1:6" s="38" customFormat="1" ht="12">
      <c r="A72" s="69"/>
      <c r="B72" s="171" t="s">
        <v>584</v>
      </c>
      <c r="C72" s="169"/>
      <c r="D72" s="170"/>
      <c r="E72" s="37"/>
      <c r="F72" s="37"/>
    </row>
    <row r="73" spans="1:6" s="104" customFormat="1" ht="28.5" customHeight="1">
      <c r="A73" s="123"/>
      <c r="B73" s="622" t="s">
        <v>356</v>
      </c>
      <c r="C73" s="623"/>
      <c r="D73" s="623"/>
      <c r="E73" s="623"/>
      <c r="F73" s="624"/>
    </row>
    <row r="74" spans="1:7" s="45" customFormat="1" ht="12">
      <c r="A74" s="39"/>
      <c r="B74" s="40"/>
      <c r="C74" s="107"/>
      <c r="D74" s="42"/>
      <c r="E74" s="43"/>
      <c r="F74" s="43"/>
      <c r="G74" s="44"/>
    </row>
    <row r="75" spans="1:7" s="45" customFormat="1" ht="64.5" customHeight="1">
      <c r="A75" s="39"/>
      <c r="B75" s="40" t="s">
        <v>390</v>
      </c>
      <c r="C75" s="107"/>
      <c r="D75" s="42"/>
      <c r="E75" s="43"/>
      <c r="F75" s="43"/>
      <c r="G75" s="44"/>
    </row>
    <row r="76" spans="1:6" s="344" customFormat="1" ht="12">
      <c r="A76" s="480"/>
      <c r="B76" s="481"/>
      <c r="C76" s="482"/>
      <c r="D76" s="483"/>
      <c r="E76" s="486"/>
      <c r="F76" s="486"/>
    </row>
    <row r="77" spans="1:8" s="23" customFormat="1" ht="52.5" customHeight="1">
      <c r="A77" s="51" t="s">
        <v>316</v>
      </c>
      <c r="B77" s="52" t="s">
        <v>616</v>
      </c>
      <c r="C77" s="64"/>
      <c r="D77" s="50"/>
      <c r="E77" s="46"/>
      <c r="F77" s="46"/>
      <c r="H77" s="47"/>
    </row>
    <row r="78" spans="1:6" s="23" customFormat="1" ht="12">
      <c r="A78" s="51"/>
      <c r="B78" s="52"/>
      <c r="C78" s="64">
        <v>102</v>
      </c>
      <c r="D78" s="50" t="s">
        <v>311</v>
      </c>
      <c r="E78" s="46"/>
      <c r="F78" s="46">
        <f>C78*E78</f>
        <v>0</v>
      </c>
    </row>
    <row r="79" spans="1:6" s="344" customFormat="1" ht="12">
      <c r="A79" s="480"/>
      <c r="B79" s="481"/>
      <c r="C79" s="482"/>
      <c r="D79" s="483"/>
      <c r="E79" s="486"/>
      <c r="F79" s="486"/>
    </row>
    <row r="80" spans="1:8" s="23" customFormat="1" ht="55.5" customHeight="1">
      <c r="A80" s="51" t="s">
        <v>317</v>
      </c>
      <c r="B80" s="52" t="s">
        <v>618</v>
      </c>
      <c r="C80" s="64"/>
      <c r="D80" s="50"/>
      <c r="E80" s="46"/>
      <c r="F80" s="46"/>
      <c r="H80" s="47"/>
    </row>
    <row r="81" spans="1:7" s="45" customFormat="1" ht="48">
      <c r="A81" s="39"/>
      <c r="B81" s="52" t="s">
        <v>619</v>
      </c>
      <c r="C81" s="107"/>
      <c r="D81" s="42"/>
      <c r="E81" s="43"/>
      <c r="F81" s="43"/>
      <c r="G81" s="44"/>
    </row>
    <row r="82" spans="1:6" s="23" customFormat="1" ht="12">
      <c r="A82" s="51"/>
      <c r="B82" s="52"/>
      <c r="C82" s="64">
        <v>84</v>
      </c>
      <c r="D82" s="50" t="s">
        <v>311</v>
      </c>
      <c r="E82" s="46"/>
      <c r="F82" s="46">
        <f>C82*E82</f>
        <v>0</v>
      </c>
    </row>
    <row r="83" spans="1:6" s="344" customFormat="1" ht="12">
      <c r="A83" s="480"/>
      <c r="B83" s="481"/>
      <c r="C83" s="482"/>
      <c r="D83" s="483"/>
      <c r="E83" s="486"/>
      <c r="F83" s="486"/>
    </row>
    <row r="84" spans="1:8" s="23" customFormat="1" ht="60">
      <c r="A84" s="51" t="s">
        <v>318</v>
      </c>
      <c r="B84" s="52" t="s">
        <v>617</v>
      </c>
      <c r="C84" s="64"/>
      <c r="D84" s="50"/>
      <c r="E84" s="46"/>
      <c r="F84" s="46"/>
      <c r="H84" s="47"/>
    </row>
    <row r="85" spans="1:6" s="23" customFormat="1" ht="12">
      <c r="A85" s="51"/>
      <c r="B85" s="52"/>
      <c r="C85" s="64">
        <v>1</v>
      </c>
      <c r="D85" s="50" t="s">
        <v>311</v>
      </c>
      <c r="E85" s="46"/>
      <c r="F85" s="46">
        <f>C85*E85</f>
        <v>0</v>
      </c>
    </row>
    <row r="86" spans="1:6" s="344" customFormat="1" ht="12">
      <c r="A86" s="480"/>
      <c r="B86" s="481"/>
      <c r="C86" s="482"/>
      <c r="D86" s="483"/>
      <c r="E86" s="486"/>
      <c r="F86" s="486"/>
    </row>
    <row r="87" spans="1:8" s="23" customFormat="1" ht="48">
      <c r="A87" s="51" t="s">
        <v>319</v>
      </c>
      <c r="B87" s="52" t="s">
        <v>620</v>
      </c>
      <c r="C87" s="64"/>
      <c r="D87" s="50"/>
      <c r="E87" s="46"/>
      <c r="F87" s="46"/>
      <c r="H87" s="47"/>
    </row>
    <row r="88" spans="1:8" s="23" customFormat="1" ht="28.5" customHeight="1">
      <c r="A88" s="51"/>
      <c r="B88" s="52" t="s">
        <v>388</v>
      </c>
      <c r="C88" s="64"/>
      <c r="D88" s="50"/>
      <c r="E88" s="46"/>
      <c r="F88" s="46"/>
      <c r="H88" s="47"/>
    </row>
    <row r="89" spans="1:6" s="23" customFormat="1" ht="12">
      <c r="A89" s="51"/>
      <c r="B89" s="52"/>
      <c r="C89" s="64">
        <v>3</v>
      </c>
      <c r="D89" s="50" t="s">
        <v>311</v>
      </c>
      <c r="E89" s="46"/>
      <c r="F89" s="46">
        <f>C89*E89</f>
        <v>0</v>
      </c>
    </row>
    <row r="90" spans="1:8" s="344" customFormat="1" ht="12">
      <c r="A90" s="480"/>
      <c r="B90" s="481"/>
      <c r="C90" s="482"/>
      <c r="D90" s="483"/>
      <c r="E90" s="486"/>
      <c r="F90" s="486"/>
      <c r="H90" s="344" t="s">
        <v>308</v>
      </c>
    </row>
    <row r="91" spans="1:8" s="23" customFormat="1" ht="31.5" customHeight="1">
      <c r="A91" s="51" t="s">
        <v>412</v>
      </c>
      <c r="B91" s="52" t="s">
        <v>621</v>
      </c>
      <c r="C91" s="64"/>
      <c r="D91" s="50"/>
      <c r="E91" s="46"/>
      <c r="F91" s="46"/>
      <c r="H91" s="47"/>
    </row>
    <row r="92" spans="1:6" s="23" customFormat="1" ht="13.5" customHeight="1">
      <c r="A92" s="51"/>
      <c r="B92" s="52"/>
      <c r="C92" s="64">
        <v>190</v>
      </c>
      <c r="D92" s="50" t="s">
        <v>309</v>
      </c>
      <c r="E92" s="46"/>
      <c r="F92" s="46">
        <f>C92*E92</f>
        <v>0</v>
      </c>
    </row>
    <row r="93" spans="1:8" s="344" customFormat="1" ht="12">
      <c r="A93" s="480"/>
      <c r="B93" s="481"/>
      <c r="C93" s="482"/>
      <c r="D93" s="483"/>
      <c r="E93" s="486"/>
      <c r="F93" s="486"/>
      <c r="H93" s="344" t="s">
        <v>308</v>
      </c>
    </row>
    <row r="94" spans="1:8" s="23" customFormat="1" ht="36">
      <c r="A94" s="51" t="s">
        <v>419</v>
      </c>
      <c r="B94" s="52" t="s">
        <v>622</v>
      </c>
      <c r="C94" s="64"/>
      <c r="D94" s="50"/>
      <c r="E94" s="46"/>
      <c r="F94" s="46"/>
      <c r="H94" s="47"/>
    </row>
    <row r="95" spans="1:6" s="23" customFormat="1" ht="12">
      <c r="A95" s="51"/>
      <c r="B95" s="52"/>
      <c r="C95" s="64">
        <v>17</v>
      </c>
      <c r="D95" s="50" t="s">
        <v>311</v>
      </c>
      <c r="E95" s="46"/>
      <c r="F95" s="46">
        <f>C95*E95</f>
        <v>0</v>
      </c>
    </row>
    <row r="96" spans="1:6" s="344" customFormat="1" ht="12">
      <c r="A96" s="480"/>
      <c r="B96" s="481"/>
      <c r="C96" s="482"/>
      <c r="D96" s="483"/>
      <c r="E96" s="486"/>
      <c r="F96" s="486"/>
    </row>
    <row r="97" spans="1:8" s="23" customFormat="1" ht="24">
      <c r="A97" s="51" t="s">
        <v>420</v>
      </c>
      <c r="B97" s="52" t="s">
        <v>285</v>
      </c>
      <c r="C97" s="64"/>
      <c r="D97" s="50"/>
      <c r="E97" s="46"/>
      <c r="F97" s="46"/>
      <c r="H97" s="47"/>
    </row>
    <row r="98" spans="1:8" s="23" customFormat="1" ht="12">
      <c r="A98" s="51"/>
      <c r="B98" s="52"/>
      <c r="C98" s="64">
        <v>175</v>
      </c>
      <c r="D98" s="50" t="s">
        <v>309</v>
      </c>
      <c r="E98" s="46"/>
      <c r="F98" s="46">
        <f>C98*E98</f>
        <v>0</v>
      </c>
      <c r="H98" s="47"/>
    </row>
    <row r="99" spans="1:6" s="344" customFormat="1" ht="12">
      <c r="A99" s="480"/>
      <c r="B99" s="481"/>
      <c r="C99" s="482"/>
      <c r="D99" s="483"/>
      <c r="E99" s="486"/>
      <c r="F99" s="486"/>
    </row>
    <row r="100" spans="1:8" s="23" customFormat="1" ht="69" customHeight="1">
      <c r="A100" s="51" t="s">
        <v>421</v>
      </c>
      <c r="B100" s="52" t="s">
        <v>623</v>
      </c>
      <c r="C100" s="64"/>
      <c r="D100" s="50"/>
      <c r="E100" s="46"/>
      <c r="F100" s="46"/>
      <c r="H100" s="47"/>
    </row>
    <row r="101" spans="1:8" s="349" customFormat="1" ht="24">
      <c r="A101" s="172"/>
      <c r="B101" s="190" t="s">
        <v>389</v>
      </c>
      <c r="C101" s="436"/>
      <c r="D101" s="437"/>
      <c r="E101" s="438"/>
      <c r="F101" s="438"/>
      <c r="H101" s="349" t="s">
        <v>308</v>
      </c>
    </row>
    <row r="102" spans="1:7" s="45" customFormat="1" ht="96">
      <c r="A102" s="39"/>
      <c r="B102" s="40" t="s">
        <v>624</v>
      </c>
      <c r="C102" s="107"/>
      <c r="D102" s="42"/>
      <c r="E102" s="43"/>
      <c r="F102" s="43"/>
      <c r="G102" s="44"/>
    </row>
    <row r="103" spans="1:6" s="23" customFormat="1" ht="13.5" customHeight="1">
      <c r="A103" s="51"/>
      <c r="B103" s="52"/>
      <c r="C103" s="64">
        <v>94.5</v>
      </c>
      <c r="D103" s="50" t="s">
        <v>311</v>
      </c>
      <c r="E103" s="46"/>
      <c r="F103" s="46">
        <f>C103*E103</f>
        <v>0</v>
      </c>
    </row>
    <row r="104" spans="1:6" s="344" customFormat="1" ht="12">
      <c r="A104" s="480"/>
      <c r="B104" s="481"/>
      <c r="C104" s="482"/>
      <c r="D104" s="483"/>
      <c r="E104" s="486"/>
      <c r="F104" s="486"/>
    </row>
    <row r="105" spans="1:8" s="23" customFormat="1" ht="24">
      <c r="A105" s="51" t="s">
        <v>281</v>
      </c>
      <c r="B105" s="108" t="s">
        <v>625</v>
      </c>
      <c r="C105" s="64"/>
      <c r="D105" s="50"/>
      <c r="E105" s="46"/>
      <c r="F105" s="46"/>
      <c r="H105" s="47"/>
    </row>
    <row r="106" spans="1:8" s="23" customFormat="1" ht="12">
      <c r="A106" s="51"/>
      <c r="B106" s="52"/>
      <c r="C106" s="64">
        <v>67</v>
      </c>
      <c r="D106" s="50" t="s">
        <v>311</v>
      </c>
      <c r="E106" s="46"/>
      <c r="F106" s="46">
        <f>C106*E106</f>
        <v>0</v>
      </c>
      <c r="H106" s="47"/>
    </row>
    <row r="107" spans="1:6" s="23" customFormat="1" ht="12.75" thickBot="1">
      <c r="A107" s="160"/>
      <c r="B107" s="161"/>
      <c r="C107" s="162"/>
      <c r="D107" s="163"/>
      <c r="E107" s="48"/>
      <c r="F107" s="48"/>
    </row>
    <row r="108" spans="1:11" s="49" customFormat="1" ht="12.75" thickTop="1">
      <c r="A108" s="173" t="s">
        <v>411</v>
      </c>
      <c r="B108" s="174" t="s">
        <v>320</v>
      </c>
      <c r="C108" s="175"/>
      <c r="D108" s="176"/>
      <c r="E108" s="177"/>
      <c r="F108" s="177">
        <f>SUM(F77:F107)</f>
        <v>0</v>
      </c>
      <c r="K108" s="23"/>
    </row>
    <row r="109" spans="1:7" s="45" customFormat="1" ht="12">
      <c r="A109" s="39"/>
      <c r="B109" s="40"/>
      <c r="C109" s="107"/>
      <c r="D109" s="42"/>
      <c r="E109" s="43"/>
      <c r="F109" s="43"/>
      <c r="G109" s="44"/>
    </row>
    <row r="110" spans="1:9" s="253" customFormat="1" ht="12">
      <c r="A110" s="248" t="s">
        <v>321</v>
      </c>
      <c r="B110" s="249" t="s">
        <v>322</v>
      </c>
      <c r="C110" s="250"/>
      <c r="D110" s="196"/>
      <c r="E110" s="252"/>
      <c r="F110" s="252"/>
      <c r="G110" s="82"/>
      <c r="H110" s="82"/>
      <c r="I110" s="82"/>
    </row>
    <row r="111" spans="1:6" s="344" customFormat="1" ht="12">
      <c r="A111" s="480"/>
      <c r="B111" s="481"/>
      <c r="C111" s="482"/>
      <c r="D111" s="483"/>
      <c r="E111" s="486"/>
      <c r="F111" s="486"/>
    </row>
    <row r="112" spans="1:6" s="23" customFormat="1" ht="36">
      <c r="A112" s="51" t="s">
        <v>323</v>
      </c>
      <c r="B112" s="52" t="s">
        <v>649</v>
      </c>
      <c r="C112" s="64"/>
      <c r="D112" s="50"/>
      <c r="E112" s="46"/>
      <c r="F112" s="46"/>
    </row>
    <row r="113" spans="1:6" s="23" customFormat="1" ht="12">
      <c r="A113" s="51"/>
      <c r="B113" s="52" t="s">
        <v>650</v>
      </c>
      <c r="C113" s="64"/>
      <c r="D113" s="50"/>
      <c r="E113" s="46"/>
      <c r="F113" s="46"/>
    </row>
    <row r="114" spans="1:6" s="23" customFormat="1" ht="12">
      <c r="A114" s="51"/>
      <c r="B114" s="52"/>
      <c r="C114" s="64">
        <v>16</v>
      </c>
      <c r="D114" s="50" t="s">
        <v>311</v>
      </c>
      <c r="E114" s="46"/>
      <c r="F114" s="46">
        <f>C114*E114</f>
        <v>0</v>
      </c>
    </row>
    <row r="115" spans="1:6" s="344" customFormat="1" ht="12">
      <c r="A115" s="480"/>
      <c r="B115" s="481"/>
      <c r="C115" s="482"/>
      <c r="D115" s="483"/>
      <c r="E115" s="486"/>
      <c r="F115" s="486"/>
    </row>
    <row r="116" spans="1:6" s="23" customFormat="1" ht="36">
      <c r="A116" s="51" t="s">
        <v>324</v>
      </c>
      <c r="B116" s="52" t="s">
        <v>651</v>
      </c>
      <c r="C116" s="64"/>
      <c r="D116" s="50"/>
      <c r="E116" s="46"/>
      <c r="F116" s="46"/>
    </row>
    <row r="117" spans="1:6" s="23" customFormat="1" ht="12">
      <c r="A117" s="51"/>
      <c r="B117" s="52" t="s">
        <v>652</v>
      </c>
      <c r="C117" s="64"/>
      <c r="D117" s="50"/>
      <c r="E117" s="46"/>
      <c r="F117" s="46"/>
    </row>
    <row r="118" spans="1:6" s="23" customFormat="1" ht="12">
      <c r="A118" s="51"/>
      <c r="B118" s="52"/>
      <c r="C118" s="64">
        <v>7.2</v>
      </c>
      <c r="D118" s="50" t="s">
        <v>311</v>
      </c>
      <c r="E118" s="46"/>
      <c r="F118" s="46">
        <f>C118*E118</f>
        <v>0</v>
      </c>
    </row>
    <row r="119" spans="1:6" s="344" customFormat="1" ht="12">
      <c r="A119" s="480"/>
      <c r="B119" s="481"/>
      <c r="C119" s="482"/>
      <c r="D119" s="483"/>
      <c r="E119" s="486"/>
      <c r="F119" s="486"/>
    </row>
    <row r="120" spans="1:6" s="23" customFormat="1" ht="36">
      <c r="A120" s="51" t="s">
        <v>325</v>
      </c>
      <c r="B120" s="52" t="s">
        <v>654</v>
      </c>
      <c r="C120" s="64"/>
      <c r="D120" s="50"/>
      <c r="E120" s="46"/>
      <c r="F120" s="46"/>
    </row>
    <row r="121" spans="1:6" s="23" customFormat="1" ht="12">
      <c r="A121" s="51"/>
      <c r="B121" s="52" t="s">
        <v>653</v>
      </c>
      <c r="C121" s="64"/>
      <c r="D121" s="50"/>
      <c r="E121" s="46"/>
      <c r="F121" s="46"/>
    </row>
    <row r="122" spans="1:6" s="23" customFormat="1" ht="12">
      <c r="A122" s="51"/>
      <c r="B122" s="52"/>
      <c r="C122" s="64">
        <v>57</v>
      </c>
      <c r="D122" s="50" t="s">
        <v>311</v>
      </c>
      <c r="E122" s="46"/>
      <c r="F122" s="46">
        <f>C122*E122</f>
        <v>0</v>
      </c>
    </row>
    <row r="123" spans="1:6" s="344" customFormat="1" ht="12">
      <c r="A123" s="480"/>
      <c r="B123" s="481"/>
      <c r="C123" s="482"/>
      <c r="D123" s="483"/>
      <c r="E123" s="486"/>
      <c r="F123" s="486"/>
    </row>
    <row r="124" spans="1:6" s="23" customFormat="1" ht="36">
      <c r="A124" s="51" t="s">
        <v>326</v>
      </c>
      <c r="B124" s="52" t="s">
        <v>287</v>
      </c>
      <c r="C124" s="64"/>
      <c r="D124" s="50"/>
      <c r="E124" s="46"/>
      <c r="F124" s="46"/>
    </row>
    <row r="125" spans="1:6" s="23" customFormat="1" ht="12">
      <c r="A125" s="51"/>
      <c r="B125" s="52" t="s">
        <v>657</v>
      </c>
      <c r="C125" s="64"/>
      <c r="D125" s="50"/>
      <c r="E125" s="46"/>
      <c r="F125" s="46"/>
    </row>
    <row r="126" spans="1:6" s="23" customFormat="1" ht="12">
      <c r="A126" s="51"/>
      <c r="B126" s="52"/>
      <c r="C126" s="64">
        <v>1</v>
      </c>
      <c r="D126" s="50" t="s">
        <v>311</v>
      </c>
      <c r="E126" s="46"/>
      <c r="F126" s="46">
        <f>C126*E126</f>
        <v>0</v>
      </c>
    </row>
    <row r="127" spans="1:6" s="344" customFormat="1" ht="12">
      <c r="A127" s="480"/>
      <c r="B127" s="481"/>
      <c r="C127" s="482"/>
      <c r="D127" s="483"/>
      <c r="E127" s="486"/>
      <c r="F127" s="486"/>
    </row>
    <row r="128" spans="1:6" s="23" customFormat="1" ht="36">
      <c r="A128" s="51" t="s">
        <v>327</v>
      </c>
      <c r="B128" s="52" t="s">
        <v>655</v>
      </c>
      <c r="C128" s="64"/>
      <c r="D128" s="50"/>
      <c r="E128" s="46"/>
      <c r="F128" s="46"/>
    </row>
    <row r="129" spans="1:6" s="23" customFormat="1" ht="12">
      <c r="A129" s="51"/>
      <c r="B129" s="52" t="s">
        <v>288</v>
      </c>
      <c r="C129" s="64"/>
      <c r="D129" s="50"/>
      <c r="E129" s="46"/>
      <c r="F129" s="46"/>
    </row>
    <row r="130" spans="1:6" s="23" customFormat="1" ht="12">
      <c r="A130" s="51"/>
      <c r="B130" s="52"/>
      <c r="C130" s="64">
        <v>49.3</v>
      </c>
      <c r="D130" s="50" t="s">
        <v>311</v>
      </c>
      <c r="E130" s="46"/>
      <c r="F130" s="46">
        <f>C130*E130</f>
        <v>0</v>
      </c>
    </row>
    <row r="131" spans="1:6" s="344" customFormat="1" ht="12">
      <c r="A131" s="480"/>
      <c r="B131" s="481"/>
      <c r="C131" s="482"/>
      <c r="D131" s="483"/>
      <c r="E131" s="486"/>
      <c r="F131" s="486"/>
    </row>
    <row r="132" spans="1:6" s="23" customFormat="1" ht="36">
      <c r="A132" s="51" t="s">
        <v>328</v>
      </c>
      <c r="B132" s="52" t="s">
        <v>656</v>
      </c>
      <c r="C132" s="64"/>
      <c r="D132" s="50"/>
      <c r="E132" s="46"/>
      <c r="F132" s="46"/>
    </row>
    <row r="133" spans="1:6" s="23" customFormat="1" ht="12">
      <c r="A133" s="51"/>
      <c r="B133" s="52" t="s">
        <v>658</v>
      </c>
      <c r="C133" s="64"/>
      <c r="D133" s="50"/>
      <c r="E133" s="46"/>
      <c r="F133" s="46"/>
    </row>
    <row r="134" spans="1:6" s="23" customFormat="1" ht="12">
      <c r="A134" s="51"/>
      <c r="B134" s="52"/>
      <c r="C134" s="64">
        <v>0.4</v>
      </c>
      <c r="D134" s="50" t="s">
        <v>311</v>
      </c>
      <c r="E134" s="46"/>
      <c r="F134" s="46">
        <f>C134*E134</f>
        <v>0</v>
      </c>
    </row>
    <row r="135" spans="1:6" s="344" customFormat="1" ht="12">
      <c r="A135" s="480"/>
      <c r="B135" s="481"/>
      <c r="C135" s="482"/>
      <c r="D135" s="483"/>
      <c r="E135" s="486"/>
      <c r="F135" s="486"/>
    </row>
    <row r="136" spans="1:6" s="23" customFormat="1" ht="36">
      <c r="A136" s="51" t="s">
        <v>329</v>
      </c>
      <c r="B136" s="52" t="s">
        <v>660</v>
      </c>
      <c r="C136" s="64"/>
      <c r="D136" s="50"/>
      <c r="E136" s="46"/>
      <c r="F136" s="46"/>
    </row>
    <row r="137" spans="1:6" s="23" customFormat="1" ht="12">
      <c r="A137" s="51"/>
      <c r="B137" s="52" t="s">
        <v>659</v>
      </c>
      <c r="C137" s="64"/>
      <c r="D137" s="50"/>
      <c r="E137" s="46"/>
      <c r="F137" s="46"/>
    </row>
    <row r="138" spans="1:6" s="23" customFormat="1" ht="12">
      <c r="A138" s="51"/>
      <c r="B138" s="52"/>
      <c r="C138" s="64">
        <v>64</v>
      </c>
      <c r="D138" s="50" t="s">
        <v>311</v>
      </c>
      <c r="E138" s="46"/>
      <c r="F138" s="46">
        <f>C138*E138</f>
        <v>0</v>
      </c>
    </row>
    <row r="139" spans="1:6" s="344" customFormat="1" ht="12">
      <c r="A139" s="480"/>
      <c r="B139" s="481"/>
      <c r="C139" s="482"/>
      <c r="D139" s="483"/>
      <c r="E139" s="486"/>
      <c r="F139" s="486"/>
    </row>
    <row r="140" spans="1:6" s="23" customFormat="1" ht="36">
      <c r="A140" s="51" t="s">
        <v>330</v>
      </c>
      <c r="B140" s="52" t="s">
        <v>661</v>
      </c>
      <c r="C140" s="64"/>
      <c r="D140" s="50"/>
      <c r="E140" s="46"/>
      <c r="F140" s="46"/>
    </row>
    <row r="141" spans="1:6" s="23" customFormat="1" ht="12">
      <c r="A141" s="51"/>
      <c r="B141" s="52" t="s">
        <v>662</v>
      </c>
      <c r="C141" s="64"/>
      <c r="D141" s="50"/>
      <c r="E141" s="46"/>
      <c r="F141" s="46"/>
    </row>
    <row r="142" spans="1:6" s="23" customFormat="1" ht="12">
      <c r="A142" s="51"/>
      <c r="B142" s="52"/>
      <c r="C142" s="64">
        <v>4.5</v>
      </c>
      <c r="D142" s="50" t="s">
        <v>311</v>
      </c>
      <c r="E142" s="46"/>
      <c r="F142" s="46">
        <f>C142*E142</f>
        <v>0</v>
      </c>
    </row>
    <row r="143" spans="1:6" s="344" customFormat="1" ht="12">
      <c r="A143" s="480"/>
      <c r="B143" s="481"/>
      <c r="C143" s="482"/>
      <c r="D143" s="483"/>
      <c r="E143" s="486"/>
      <c r="F143" s="486"/>
    </row>
    <row r="144" spans="1:6" s="23" customFormat="1" ht="36">
      <c r="A144" s="51" t="s">
        <v>331</v>
      </c>
      <c r="B144" s="52" t="s">
        <v>666</v>
      </c>
      <c r="C144" s="64"/>
      <c r="D144" s="50"/>
      <c r="E144" s="46"/>
      <c r="F144" s="46"/>
    </row>
    <row r="145" spans="1:6" s="23" customFormat="1" ht="12">
      <c r="A145" s="51"/>
      <c r="B145" s="52" t="s">
        <v>663</v>
      </c>
      <c r="C145" s="64"/>
      <c r="D145" s="50"/>
      <c r="E145" s="46"/>
      <c r="F145" s="46"/>
    </row>
    <row r="146" spans="1:6" s="23" customFormat="1" ht="12">
      <c r="A146" s="51"/>
      <c r="B146" s="52"/>
      <c r="C146" s="64">
        <v>1.2</v>
      </c>
      <c r="D146" s="50" t="s">
        <v>311</v>
      </c>
      <c r="E146" s="46"/>
      <c r="F146" s="46">
        <f>C146*E146</f>
        <v>0</v>
      </c>
    </row>
    <row r="147" spans="1:6" s="344" customFormat="1" ht="12">
      <c r="A147" s="480"/>
      <c r="B147" s="481"/>
      <c r="C147" s="482"/>
      <c r="D147" s="483"/>
      <c r="E147" s="486"/>
      <c r="F147" s="486"/>
    </row>
    <row r="148" spans="1:6" s="23" customFormat="1" ht="36">
      <c r="A148" s="51" t="s">
        <v>422</v>
      </c>
      <c r="B148" s="52" t="s">
        <v>667</v>
      </c>
      <c r="C148" s="64"/>
      <c r="D148" s="50"/>
      <c r="E148" s="46"/>
      <c r="F148" s="46"/>
    </row>
    <row r="149" spans="1:6" s="23" customFormat="1" ht="12">
      <c r="A149" s="51"/>
      <c r="B149" s="52" t="s">
        <v>664</v>
      </c>
      <c r="C149" s="64"/>
      <c r="D149" s="50"/>
      <c r="E149" s="46"/>
      <c r="F149" s="46"/>
    </row>
    <row r="150" spans="1:6" s="23" customFormat="1" ht="12">
      <c r="A150" s="51"/>
      <c r="B150" s="52"/>
      <c r="C150" s="64">
        <v>0.4</v>
      </c>
      <c r="D150" s="50" t="s">
        <v>311</v>
      </c>
      <c r="E150" s="46"/>
      <c r="F150" s="46">
        <f>C150*E150</f>
        <v>0</v>
      </c>
    </row>
    <row r="151" spans="1:6" s="344" customFormat="1" ht="12">
      <c r="A151" s="480"/>
      <c r="B151" s="481"/>
      <c r="C151" s="482"/>
      <c r="D151" s="483"/>
      <c r="E151" s="486"/>
      <c r="F151" s="486"/>
    </row>
    <row r="152" spans="1:6" s="53" customFormat="1" ht="36">
      <c r="A152" s="51" t="s">
        <v>423</v>
      </c>
      <c r="B152" s="52" t="s">
        <v>661</v>
      </c>
      <c r="C152" s="64"/>
      <c r="D152" s="50"/>
      <c r="E152" s="46"/>
      <c r="F152" s="46"/>
    </row>
    <row r="153" spans="1:6" s="23" customFormat="1" ht="12">
      <c r="A153" s="51"/>
      <c r="B153" s="52" t="s">
        <v>665</v>
      </c>
      <c r="C153" s="64"/>
      <c r="D153" s="178"/>
      <c r="E153" s="46"/>
      <c r="F153" s="46"/>
    </row>
    <row r="154" spans="1:6" s="23" customFormat="1" ht="12">
      <c r="A154" s="51"/>
      <c r="B154" s="52"/>
      <c r="C154" s="64">
        <v>1.6</v>
      </c>
      <c r="D154" s="178" t="s">
        <v>311</v>
      </c>
      <c r="E154" s="46"/>
      <c r="F154" s="46">
        <f>C154*E154</f>
        <v>0</v>
      </c>
    </row>
    <row r="155" spans="1:6" s="344" customFormat="1" ht="12">
      <c r="A155" s="480"/>
      <c r="B155" s="481"/>
      <c r="C155" s="482"/>
      <c r="D155" s="483"/>
      <c r="E155" s="486"/>
      <c r="F155" s="486"/>
    </row>
    <row r="156" spans="1:6" s="53" customFormat="1" ht="24">
      <c r="A156" s="51" t="s">
        <v>277</v>
      </c>
      <c r="B156" s="52" t="s">
        <v>668</v>
      </c>
      <c r="C156" s="64"/>
      <c r="D156" s="50"/>
      <c r="E156" s="46"/>
      <c r="F156" s="46"/>
    </row>
    <row r="157" spans="1:6" s="23" customFormat="1" ht="12">
      <c r="A157" s="51"/>
      <c r="B157" s="52"/>
      <c r="C157" s="64"/>
      <c r="D157" s="178"/>
      <c r="E157" s="46"/>
      <c r="F157" s="46"/>
    </row>
    <row r="158" spans="1:6" s="23" customFormat="1" ht="12">
      <c r="A158" s="51"/>
      <c r="B158" s="52"/>
      <c r="C158" s="64">
        <v>10</v>
      </c>
      <c r="D158" s="178" t="s">
        <v>435</v>
      </c>
      <c r="E158" s="46"/>
      <c r="F158" s="46">
        <f>C158*E158</f>
        <v>0</v>
      </c>
    </row>
    <row r="159" spans="1:6" s="344" customFormat="1" ht="12">
      <c r="A159" s="480"/>
      <c r="B159" s="481"/>
      <c r="C159" s="482"/>
      <c r="D159" s="483"/>
      <c r="E159" s="486"/>
      <c r="F159" s="486"/>
    </row>
    <row r="160" spans="1:6" s="53" customFormat="1" ht="24">
      <c r="A160" s="51" t="s">
        <v>278</v>
      </c>
      <c r="B160" s="52" t="s">
        <v>589</v>
      </c>
      <c r="C160" s="64"/>
      <c r="D160" s="50"/>
      <c r="E160" s="46"/>
      <c r="F160" s="46"/>
    </row>
    <row r="161" spans="1:6" s="53" customFormat="1" ht="12">
      <c r="A161" s="51"/>
      <c r="B161" s="52" t="s">
        <v>590</v>
      </c>
      <c r="C161" s="64"/>
      <c r="D161" s="50"/>
      <c r="E161" s="46"/>
      <c r="F161" s="46"/>
    </row>
    <row r="162" spans="1:6" s="23" customFormat="1" ht="12">
      <c r="A162" s="51"/>
      <c r="B162" s="52"/>
      <c r="C162" s="64">
        <v>8970</v>
      </c>
      <c r="D162" s="178" t="s">
        <v>315</v>
      </c>
      <c r="E162" s="46"/>
      <c r="F162" s="46">
        <f>C162*E162</f>
        <v>0</v>
      </c>
    </row>
    <row r="163" spans="1:6" s="344" customFormat="1" ht="12">
      <c r="A163" s="480"/>
      <c r="B163" s="481"/>
      <c r="C163" s="482"/>
      <c r="D163" s="483"/>
      <c r="E163" s="486"/>
      <c r="F163" s="486"/>
    </row>
    <row r="164" spans="1:6" s="53" customFormat="1" ht="36">
      <c r="A164" s="51" t="s">
        <v>279</v>
      </c>
      <c r="B164" s="52" t="s">
        <v>591</v>
      </c>
      <c r="C164" s="64"/>
      <c r="D164" s="50"/>
      <c r="E164" s="46"/>
      <c r="F164" s="46"/>
    </row>
    <row r="165" spans="1:6" s="23" customFormat="1" ht="12">
      <c r="A165" s="51"/>
      <c r="B165" s="52" t="s">
        <v>590</v>
      </c>
      <c r="C165" s="64"/>
      <c r="D165" s="178"/>
      <c r="E165" s="46"/>
      <c r="F165" s="46"/>
    </row>
    <row r="166" spans="1:6" s="23" customFormat="1" ht="12">
      <c r="A166" s="51"/>
      <c r="B166" s="52"/>
      <c r="C166" s="64">
        <v>7180</v>
      </c>
      <c r="D166" s="178" t="s">
        <v>315</v>
      </c>
      <c r="E166" s="46"/>
      <c r="F166" s="46">
        <f>C166*E166</f>
        <v>0</v>
      </c>
    </row>
    <row r="167" spans="1:6" s="344" customFormat="1" ht="12">
      <c r="A167" s="480"/>
      <c r="B167" s="481"/>
      <c r="C167" s="482"/>
      <c r="D167" s="483"/>
      <c r="E167" s="486"/>
      <c r="F167" s="486"/>
    </row>
    <row r="168" spans="1:6" s="23" customFormat="1" ht="36">
      <c r="A168" s="51" t="s">
        <v>280</v>
      </c>
      <c r="B168" s="52" t="s">
        <v>592</v>
      </c>
      <c r="C168" s="64"/>
      <c r="D168" s="50"/>
      <c r="E168" s="46"/>
      <c r="F168" s="46"/>
    </row>
    <row r="169" spans="1:6" s="23" customFormat="1" ht="12">
      <c r="A169" s="51"/>
      <c r="B169" s="52" t="s">
        <v>590</v>
      </c>
      <c r="C169" s="64"/>
      <c r="D169" s="50"/>
      <c r="E169" s="46"/>
      <c r="F169" s="46"/>
    </row>
    <row r="170" spans="1:6" s="23" customFormat="1" ht="12">
      <c r="A170" s="51"/>
      <c r="B170" s="52"/>
      <c r="C170" s="64">
        <v>1800</v>
      </c>
      <c r="D170" s="50" t="s">
        <v>315</v>
      </c>
      <c r="E170" s="46"/>
      <c r="F170" s="46">
        <f>C170*E170</f>
        <v>0</v>
      </c>
    </row>
    <row r="171" spans="1:6" s="23" customFormat="1" ht="12.75" thickBot="1">
      <c r="A171" s="160"/>
      <c r="B171" s="161"/>
      <c r="C171" s="162"/>
      <c r="D171" s="163"/>
      <c r="E171" s="48"/>
      <c r="F171" s="48"/>
    </row>
    <row r="172" spans="1:6" s="105" customFormat="1" ht="12.75" thickTop="1">
      <c r="A172" s="164" t="s">
        <v>321</v>
      </c>
      <c r="B172" s="165" t="s">
        <v>593</v>
      </c>
      <c r="C172" s="166"/>
      <c r="D172" s="167"/>
      <c r="E172" s="168"/>
      <c r="F172" s="168">
        <f>SUM(F112:F171)</f>
        <v>0</v>
      </c>
    </row>
    <row r="173" spans="1:6" s="55" customFormat="1" ht="12">
      <c r="A173" s="179"/>
      <c r="B173" s="180"/>
      <c r="C173" s="181"/>
      <c r="D173" s="182"/>
      <c r="E173" s="183"/>
      <c r="F173" s="183"/>
    </row>
    <row r="174" spans="1:6" s="253" customFormat="1" ht="12">
      <c r="A174" s="248" t="s">
        <v>342</v>
      </c>
      <c r="B174" s="249" t="s">
        <v>335</v>
      </c>
      <c r="C174" s="250"/>
      <c r="D174" s="251"/>
      <c r="E174" s="252"/>
      <c r="F174" s="252"/>
    </row>
    <row r="175" spans="1:7" s="45" customFormat="1" ht="10.5" customHeight="1">
      <c r="A175" s="39"/>
      <c r="B175" s="40"/>
      <c r="C175" s="107"/>
      <c r="D175" s="42"/>
      <c r="E175" s="43"/>
      <c r="F175" s="43"/>
      <c r="G175" s="44"/>
    </row>
    <row r="176" spans="1:6" s="23" customFormat="1" ht="12">
      <c r="A176" s="51"/>
      <c r="B176" s="40" t="s">
        <v>587</v>
      </c>
      <c r="C176" s="64"/>
      <c r="D176" s="50"/>
      <c r="E176" s="46"/>
      <c r="F176" s="46"/>
    </row>
    <row r="177" spans="1:6" s="23" customFormat="1" ht="39.75" customHeight="1">
      <c r="A177" s="51"/>
      <c r="B177" s="625" t="s">
        <v>594</v>
      </c>
      <c r="C177" s="625"/>
      <c r="D177" s="625"/>
      <c r="E177" s="625"/>
      <c r="F177" s="625"/>
    </row>
    <row r="178" spans="1:6" s="344" customFormat="1" ht="12">
      <c r="A178" s="480"/>
      <c r="B178" s="481"/>
      <c r="C178" s="482"/>
      <c r="D178" s="483"/>
      <c r="E178" s="486"/>
      <c r="F178" s="486"/>
    </row>
    <row r="179" spans="1:6" s="23" customFormat="1" ht="48">
      <c r="A179" s="51" t="s">
        <v>607</v>
      </c>
      <c r="B179" s="52" t="s">
        <v>669</v>
      </c>
      <c r="C179" s="64"/>
      <c r="D179" s="50"/>
      <c r="E179" s="46"/>
      <c r="F179" s="46"/>
    </row>
    <row r="180" spans="1:6" s="23" customFormat="1" ht="12">
      <c r="A180" s="51"/>
      <c r="B180" s="52"/>
      <c r="C180" s="64">
        <v>158</v>
      </c>
      <c r="D180" s="50" t="s">
        <v>309</v>
      </c>
      <c r="E180" s="46"/>
      <c r="F180" s="46">
        <f>C180*E180</f>
        <v>0</v>
      </c>
    </row>
    <row r="181" spans="1:6" s="376" customFormat="1" ht="12">
      <c r="A181" s="451"/>
      <c r="B181" s="452"/>
      <c r="C181" s="453"/>
      <c r="D181" s="454"/>
      <c r="E181" s="455"/>
      <c r="F181" s="455"/>
    </row>
    <row r="182" spans="1:6" s="23" customFormat="1" ht="52.5" customHeight="1">
      <c r="A182" s="51" t="s">
        <v>368</v>
      </c>
      <c r="B182" s="52" t="s">
        <v>670</v>
      </c>
      <c r="C182" s="64"/>
      <c r="D182" s="50"/>
      <c r="E182" s="46"/>
      <c r="F182" s="46"/>
    </row>
    <row r="183" spans="1:6" s="23" customFormat="1" ht="12">
      <c r="A183" s="51"/>
      <c r="B183" s="52"/>
      <c r="C183" s="64">
        <v>30</v>
      </c>
      <c r="D183" s="50" t="s">
        <v>309</v>
      </c>
      <c r="E183" s="46"/>
      <c r="F183" s="46">
        <f>C183*E183</f>
        <v>0</v>
      </c>
    </row>
    <row r="184" spans="1:6" s="344" customFormat="1" ht="12">
      <c r="A184" s="480"/>
      <c r="B184" s="481"/>
      <c r="C184" s="482"/>
      <c r="D184" s="483"/>
      <c r="E184" s="486"/>
      <c r="F184" s="486"/>
    </row>
    <row r="185" spans="1:6" s="23" customFormat="1" ht="24">
      <c r="A185" s="51" t="s">
        <v>369</v>
      </c>
      <c r="B185" s="52" t="s">
        <v>671</v>
      </c>
      <c r="C185" s="64"/>
      <c r="D185" s="50"/>
      <c r="E185" s="46"/>
      <c r="F185" s="46"/>
    </row>
    <row r="186" spans="1:6" s="23" customFormat="1" ht="12">
      <c r="A186" s="51"/>
      <c r="B186" s="52"/>
      <c r="C186" s="64">
        <v>5</v>
      </c>
      <c r="D186" s="50" t="s">
        <v>311</v>
      </c>
      <c r="E186" s="46"/>
      <c r="F186" s="46">
        <f>C186*E186</f>
        <v>0</v>
      </c>
    </row>
    <row r="187" spans="1:6" s="344" customFormat="1" ht="12">
      <c r="A187" s="480"/>
      <c r="B187" s="481"/>
      <c r="C187" s="482"/>
      <c r="D187" s="483"/>
      <c r="E187" s="486"/>
      <c r="F187" s="486"/>
    </row>
    <row r="188" spans="1:6" s="23" customFormat="1" ht="36">
      <c r="A188" s="51" t="s">
        <v>336</v>
      </c>
      <c r="B188" s="52" t="s">
        <v>225</v>
      </c>
      <c r="C188" s="64"/>
      <c r="D188" s="50"/>
      <c r="E188" s="46"/>
      <c r="F188" s="46"/>
    </row>
    <row r="189" spans="1:6" s="23" customFormat="1" ht="12">
      <c r="A189" s="51"/>
      <c r="B189" s="52"/>
      <c r="C189" s="64">
        <v>2.2</v>
      </c>
      <c r="D189" s="50" t="s">
        <v>311</v>
      </c>
      <c r="E189" s="46"/>
      <c r="F189" s="46">
        <f>C189*E189</f>
        <v>0</v>
      </c>
    </row>
    <row r="190" spans="1:6" s="344" customFormat="1" ht="12">
      <c r="A190" s="480"/>
      <c r="B190" s="481"/>
      <c r="C190" s="482"/>
      <c r="D190" s="483"/>
      <c r="E190" s="486"/>
      <c r="F190" s="486"/>
    </row>
    <row r="191" spans="1:6" s="23" customFormat="1" ht="48">
      <c r="A191" s="51" t="s">
        <v>370</v>
      </c>
      <c r="B191" s="52" t="s">
        <v>272</v>
      </c>
      <c r="C191" s="64"/>
      <c r="D191" s="50"/>
      <c r="E191" s="46"/>
      <c r="F191" s="46"/>
    </row>
    <row r="192" spans="1:6" s="23" customFormat="1" ht="12">
      <c r="A192" s="51"/>
      <c r="B192" s="52"/>
      <c r="C192" s="64">
        <v>32</v>
      </c>
      <c r="D192" s="50"/>
      <c r="E192" s="46"/>
      <c r="F192" s="46">
        <f>C192*E192</f>
        <v>0</v>
      </c>
    </row>
    <row r="193" spans="1:6" s="344" customFormat="1" ht="12">
      <c r="A193" s="480"/>
      <c r="B193" s="481"/>
      <c r="C193" s="482"/>
      <c r="D193" s="483"/>
      <c r="E193" s="486"/>
      <c r="F193" s="486"/>
    </row>
    <row r="194" spans="1:6" s="23" customFormat="1" ht="60">
      <c r="A194" s="51" t="s">
        <v>337</v>
      </c>
      <c r="B194" s="52" t="s">
        <v>672</v>
      </c>
      <c r="C194" s="64"/>
      <c r="D194" s="50"/>
      <c r="E194" s="46"/>
      <c r="F194" s="46"/>
    </row>
    <row r="195" spans="1:6" s="23" customFormat="1" ht="12">
      <c r="A195" s="51"/>
      <c r="B195" s="52"/>
      <c r="C195" s="64">
        <v>12</v>
      </c>
      <c r="D195" s="50" t="s">
        <v>309</v>
      </c>
      <c r="E195" s="46"/>
      <c r="F195" s="46">
        <f>C195*E195</f>
        <v>0</v>
      </c>
    </row>
    <row r="196" spans="1:6" s="376" customFormat="1" ht="12">
      <c r="A196" s="451"/>
      <c r="B196" s="452"/>
      <c r="C196" s="453"/>
      <c r="D196" s="454"/>
      <c r="E196" s="455"/>
      <c r="F196" s="455"/>
    </row>
    <row r="197" spans="1:6" s="23" customFormat="1" ht="12">
      <c r="A197" s="51" t="s">
        <v>338</v>
      </c>
      <c r="B197" s="52" t="s">
        <v>226</v>
      </c>
      <c r="C197" s="64"/>
      <c r="D197" s="50"/>
      <c r="E197" s="46"/>
      <c r="F197" s="46"/>
    </row>
    <row r="198" spans="1:6" s="23" customFormat="1" ht="12">
      <c r="A198" s="51"/>
      <c r="B198" s="52"/>
      <c r="C198" s="64">
        <v>472</v>
      </c>
      <c r="D198" s="50" t="s">
        <v>309</v>
      </c>
      <c r="E198" s="46"/>
      <c r="F198" s="46">
        <f>C198*E198</f>
        <v>0</v>
      </c>
    </row>
    <row r="199" spans="1:6" s="376" customFormat="1" ht="12">
      <c r="A199" s="451"/>
      <c r="B199" s="452"/>
      <c r="C199" s="453"/>
      <c r="D199" s="454"/>
      <c r="E199" s="455"/>
      <c r="F199" s="455"/>
    </row>
    <row r="200" spans="1:6" s="53" customFormat="1" ht="42.75" customHeight="1">
      <c r="A200" s="51" t="s">
        <v>339</v>
      </c>
      <c r="B200" s="52" t="s">
        <v>673</v>
      </c>
      <c r="C200" s="64"/>
      <c r="D200" s="50"/>
      <c r="E200" s="46"/>
      <c r="F200" s="46"/>
    </row>
    <row r="201" spans="1:6" s="53" customFormat="1" ht="12">
      <c r="A201" s="51"/>
      <c r="B201" s="52"/>
      <c r="C201" s="64">
        <v>128</v>
      </c>
      <c r="D201" s="50" t="s">
        <v>309</v>
      </c>
      <c r="E201" s="46"/>
      <c r="F201" s="46">
        <f>C201*E201</f>
        <v>0</v>
      </c>
    </row>
    <row r="202" spans="1:6" s="344" customFormat="1" ht="12">
      <c r="A202" s="480"/>
      <c r="B202" s="481"/>
      <c r="C202" s="482"/>
      <c r="D202" s="483"/>
      <c r="E202" s="486"/>
      <c r="F202" s="486"/>
    </row>
    <row r="203" spans="1:6" s="53" customFormat="1" ht="42.75" customHeight="1">
      <c r="A203" s="51" t="s">
        <v>371</v>
      </c>
      <c r="B203" s="52" t="s">
        <v>674</v>
      </c>
      <c r="C203" s="64"/>
      <c r="D203" s="50"/>
      <c r="E203" s="46"/>
      <c r="F203" s="46"/>
    </row>
    <row r="204" spans="1:6" s="53" customFormat="1" ht="12">
      <c r="A204" s="51"/>
      <c r="B204" s="52"/>
      <c r="C204" s="64">
        <v>93</v>
      </c>
      <c r="D204" s="50" t="s">
        <v>309</v>
      </c>
      <c r="E204" s="46"/>
      <c r="F204" s="46">
        <f>C204*E204</f>
        <v>0</v>
      </c>
    </row>
    <row r="205" spans="1:6" s="376" customFormat="1" ht="12">
      <c r="A205" s="451"/>
      <c r="B205" s="452"/>
      <c r="C205" s="453"/>
      <c r="D205" s="454"/>
      <c r="E205" s="455"/>
      <c r="F205" s="455"/>
    </row>
    <row r="206" spans="1:6" s="53" customFormat="1" ht="42.75" customHeight="1">
      <c r="A206" s="51" t="s">
        <v>340</v>
      </c>
      <c r="B206" s="52" t="s">
        <v>685</v>
      </c>
      <c r="C206" s="64"/>
      <c r="D206" s="50"/>
      <c r="E206" s="46"/>
      <c r="F206" s="46"/>
    </row>
    <row r="207" spans="1:6" s="53" customFormat="1" ht="12">
      <c r="A207" s="51"/>
      <c r="B207" s="52"/>
      <c r="C207" s="64">
        <v>77</v>
      </c>
      <c r="D207" s="50" t="s">
        <v>309</v>
      </c>
      <c r="E207" s="46"/>
      <c r="F207" s="46">
        <f>C207*E207</f>
        <v>0</v>
      </c>
    </row>
    <row r="208" spans="1:6" s="344" customFormat="1" ht="12">
      <c r="A208" s="480"/>
      <c r="B208" s="481"/>
      <c r="C208" s="482"/>
      <c r="D208" s="483"/>
      <c r="E208" s="486"/>
      <c r="F208" s="486"/>
    </row>
    <row r="209" spans="1:6" s="53" customFormat="1" ht="24">
      <c r="A209" s="51" t="s">
        <v>341</v>
      </c>
      <c r="B209" s="52" t="s">
        <v>675</v>
      </c>
      <c r="C209" s="64"/>
      <c r="D209" s="50"/>
      <c r="E209" s="46"/>
      <c r="F209" s="46"/>
    </row>
    <row r="210" spans="1:6" s="53" customFormat="1" ht="24">
      <c r="A210" s="51"/>
      <c r="B210" s="52" t="s">
        <v>286</v>
      </c>
      <c r="C210" s="64"/>
      <c r="D210" s="50"/>
      <c r="E210" s="46"/>
      <c r="F210" s="46"/>
    </row>
    <row r="211" spans="1:6" s="53" customFormat="1" ht="12">
      <c r="A211" s="51"/>
      <c r="B211" s="52"/>
      <c r="C211" s="64">
        <v>93</v>
      </c>
      <c r="D211" s="50" t="s">
        <v>309</v>
      </c>
      <c r="E211" s="46"/>
      <c r="F211" s="46">
        <f>C211*E211</f>
        <v>0</v>
      </c>
    </row>
    <row r="212" spans="1:6" s="344" customFormat="1" ht="12">
      <c r="A212" s="480"/>
      <c r="B212" s="481"/>
      <c r="C212" s="482"/>
      <c r="D212" s="483"/>
      <c r="E212" s="486"/>
      <c r="F212" s="486"/>
    </row>
    <row r="213" spans="1:6" s="53" customFormat="1" ht="24">
      <c r="A213" s="51" t="s">
        <v>425</v>
      </c>
      <c r="B213" s="52" t="s">
        <v>676</v>
      </c>
      <c r="C213" s="64"/>
      <c r="D213" s="50"/>
      <c r="E213" s="46"/>
      <c r="F213" s="46"/>
    </row>
    <row r="214" spans="1:6" s="53" customFormat="1" ht="24">
      <c r="A214" s="51"/>
      <c r="B214" s="52" t="s">
        <v>286</v>
      </c>
      <c r="C214" s="64"/>
      <c r="D214" s="50"/>
      <c r="E214" s="46"/>
      <c r="F214" s="46"/>
    </row>
    <row r="215" spans="1:6" s="53" customFormat="1" ht="12">
      <c r="A215" s="51"/>
      <c r="B215" s="52"/>
      <c r="C215" s="64">
        <v>128</v>
      </c>
      <c r="D215" s="50" t="s">
        <v>309</v>
      </c>
      <c r="E215" s="46"/>
      <c r="F215" s="46">
        <f>C215*E215</f>
        <v>0</v>
      </c>
    </row>
    <row r="216" spans="1:6" s="344" customFormat="1" ht="12">
      <c r="A216" s="480"/>
      <c r="B216" s="481"/>
      <c r="C216" s="482"/>
      <c r="D216" s="483"/>
      <c r="E216" s="486"/>
      <c r="F216" s="486"/>
    </row>
    <row r="217" spans="1:6" s="53" customFormat="1" ht="36">
      <c r="A217" s="51" t="s">
        <v>426</v>
      </c>
      <c r="B217" s="52" t="s">
        <v>677</v>
      </c>
      <c r="C217" s="64"/>
      <c r="D217" s="50"/>
      <c r="E217" s="46"/>
      <c r="F217" s="46"/>
    </row>
    <row r="218" spans="1:6" s="53" customFormat="1" ht="24">
      <c r="A218" s="51"/>
      <c r="B218" s="52" t="s">
        <v>286</v>
      </c>
      <c r="C218" s="64"/>
      <c r="D218" s="50"/>
      <c r="E218" s="46"/>
      <c r="F218" s="46"/>
    </row>
    <row r="219" spans="1:6" s="53" customFormat="1" ht="12">
      <c r="A219" s="51"/>
      <c r="B219" s="52"/>
      <c r="C219" s="64">
        <v>11</v>
      </c>
      <c r="D219" s="50" t="s">
        <v>309</v>
      </c>
      <c r="E219" s="46"/>
      <c r="F219" s="46">
        <f>C219*E219</f>
        <v>0</v>
      </c>
    </row>
    <row r="220" spans="1:6" s="344" customFormat="1" ht="12">
      <c r="A220" s="480"/>
      <c r="B220" s="481"/>
      <c r="C220" s="482"/>
      <c r="D220" s="483"/>
      <c r="E220" s="486"/>
      <c r="F220" s="486"/>
    </row>
    <row r="221" spans="1:6" s="53" customFormat="1" ht="60">
      <c r="A221" s="51" t="s">
        <v>427</v>
      </c>
      <c r="B221" s="52" t="s">
        <v>361</v>
      </c>
      <c r="C221" s="64"/>
      <c r="D221" s="50"/>
      <c r="E221" s="46"/>
      <c r="F221" s="46"/>
    </row>
    <row r="222" spans="1:6" s="53" customFormat="1" ht="12">
      <c r="A222" s="51"/>
      <c r="B222" s="52"/>
      <c r="C222" s="64">
        <v>1</v>
      </c>
      <c r="D222" s="50" t="s">
        <v>415</v>
      </c>
      <c r="E222" s="46"/>
      <c r="F222" s="46">
        <f>C222*E222</f>
        <v>0</v>
      </c>
    </row>
    <row r="223" spans="1:6" s="344" customFormat="1" ht="12">
      <c r="A223" s="480"/>
      <c r="B223" s="481"/>
      <c r="C223" s="482"/>
      <c r="D223" s="483"/>
      <c r="E223" s="486"/>
      <c r="F223" s="486"/>
    </row>
    <row r="224" spans="1:6" s="53" customFormat="1" ht="84">
      <c r="A224" s="51" t="s">
        <v>428</v>
      </c>
      <c r="B224" s="52" t="s">
        <v>687</v>
      </c>
      <c r="C224" s="64"/>
      <c r="D224" s="50"/>
      <c r="E224" s="46"/>
      <c r="F224" s="46"/>
    </row>
    <row r="225" spans="1:6" s="53" customFormat="1" ht="12">
      <c r="A225" s="51"/>
      <c r="B225" s="52"/>
      <c r="C225" s="64">
        <v>29</v>
      </c>
      <c r="D225" s="50" t="s">
        <v>310</v>
      </c>
      <c r="E225" s="46"/>
      <c r="F225" s="46">
        <f>C225*E225</f>
        <v>0</v>
      </c>
    </row>
    <row r="226" spans="1:9" s="344" customFormat="1" ht="12">
      <c r="A226" s="480"/>
      <c r="B226" s="481"/>
      <c r="C226" s="482"/>
      <c r="D226" s="483"/>
      <c r="E226" s="486"/>
      <c r="F226" s="486"/>
      <c r="I226" s="504"/>
    </row>
    <row r="227" spans="1:9" s="53" customFormat="1" ht="50.25" customHeight="1">
      <c r="A227" s="51" t="s">
        <v>429</v>
      </c>
      <c r="B227" s="52" t="s">
        <v>199</v>
      </c>
      <c r="C227" s="64"/>
      <c r="D227" s="50"/>
      <c r="E227" s="46"/>
      <c r="F227" s="46"/>
      <c r="I227" s="375"/>
    </row>
    <row r="228" spans="1:6" s="53" customFormat="1" ht="12">
      <c r="A228" s="51"/>
      <c r="B228" s="52"/>
      <c r="C228" s="64">
        <v>2.2</v>
      </c>
      <c r="D228" s="50" t="s">
        <v>310</v>
      </c>
      <c r="E228" s="46"/>
      <c r="F228" s="46">
        <f>C228*E228</f>
        <v>0</v>
      </c>
    </row>
    <row r="229" spans="1:6" s="344" customFormat="1" ht="12">
      <c r="A229" s="480"/>
      <c r="B229" s="481"/>
      <c r="C229" s="482"/>
      <c r="D229" s="483"/>
      <c r="E229" s="486"/>
      <c r="F229" s="486"/>
    </row>
    <row r="230" spans="1:6" s="53" customFormat="1" ht="36">
      <c r="A230" s="51" t="s">
        <v>688</v>
      </c>
      <c r="B230" s="52" t="s">
        <v>333</v>
      </c>
      <c r="C230" s="64"/>
      <c r="D230" s="50"/>
      <c r="E230" s="46"/>
      <c r="F230" s="46"/>
    </row>
    <row r="231" spans="1:6" s="53" customFormat="1" ht="12">
      <c r="A231" s="51"/>
      <c r="B231" s="52"/>
      <c r="C231" s="64">
        <v>250</v>
      </c>
      <c r="D231" s="50" t="s">
        <v>309</v>
      </c>
      <c r="E231" s="46"/>
      <c r="F231" s="46">
        <f>C231*E231</f>
        <v>0</v>
      </c>
    </row>
    <row r="232" spans="1:6" s="344" customFormat="1" ht="12">
      <c r="A232" s="480"/>
      <c r="B232" s="481"/>
      <c r="C232" s="482"/>
      <c r="D232" s="483"/>
      <c r="E232" s="486"/>
      <c r="F232" s="486"/>
    </row>
    <row r="233" spans="1:6" s="53" customFormat="1" ht="60">
      <c r="A233" s="51" t="s">
        <v>689</v>
      </c>
      <c r="B233" s="52" t="s">
        <v>678</v>
      </c>
      <c r="C233" s="64"/>
      <c r="D233" s="50"/>
      <c r="E233" s="46"/>
      <c r="F233" s="46"/>
    </row>
    <row r="234" spans="1:6" s="53" customFormat="1" ht="12">
      <c r="A234" s="51"/>
      <c r="B234" s="52" t="s">
        <v>608</v>
      </c>
      <c r="C234" s="64"/>
      <c r="D234" s="50"/>
      <c r="E234" s="46"/>
      <c r="F234" s="46"/>
    </row>
    <row r="235" spans="1:6" s="53" customFormat="1" ht="12">
      <c r="A235" s="51"/>
      <c r="B235" s="52" t="s">
        <v>609</v>
      </c>
      <c r="C235" s="64"/>
      <c r="D235" s="50"/>
      <c r="E235" s="46"/>
      <c r="F235" s="46"/>
    </row>
    <row r="236" spans="1:6" s="53" customFormat="1" ht="12">
      <c r="A236" s="51"/>
      <c r="B236" s="52"/>
      <c r="C236" s="318">
        <v>0.07</v>
      </c>
      <c r="D236" s="50"/>
      <c r="E236" s="46">
        <v>0.07</v>
      </c>
      <c r="F236" s="46">
        <f>SUM(F179:F231)*E236</f>
        <v>0</v>
      </c>
    </row>
    <row r="237" spans="1:6" s="53" customFormat="1" ht="12.75" thickBot="1">
      <c r="A237" s="160"/>
      <c r="B237" s="161"/>
      <c r="C237" s="162"/>
      <c r="D237" s="163"/>
      <c r="E237" s="48"/>
      <c r="F237" s="48"/>
    </row>
    <row r="238" spans="1:7" s="23" customFormat="1" ht="12.75" thickTop="1">
      <c r="A238" s="173" t="s">
        <v>342</v>
      </c>
      <c r="B238" s="174" t="s">
        <v>424</v>
      </c>
      <c r="C238" s="175"/>
      <c r="D238" s="176"/>
      <c r="E238" s="177"/>
      <c r="F238" s="177">
        <f>SUM(F178:F237)</f>
        <v>0</v>
      </c>
      <c r="G238" s="53"/>
    </row>
    <row r="239" spans="1:6" s="23" customFormat="1" ht="12">
      <c r="A239" s="51"/>
      <c r="B239" s="52"/>
      <c r="C239" s="64"/>
      <c r="D239" s="50"/>
      <c r="E239" s="46"/>
      <c r="F239" s="46"/>
    </row>
    <row r="240" spans="1:6" s="44" customFormat="1" ht="12">
      <c r="A240" s="56" t="s">
        <v>343</v>
      </c>
      <c r="B240" s="57" t="s">
        <v>313</v>
      </c>
      <c r="C240" s="70"/>
      <c r="D240" s="58"/>
      <c r="E240" s="59"/>
      <c r="F240" s="59"/>
    </row>
    <row r="241" spans="1:6" s="349" customFormat="1" ht="12">
      <c r="A241" s="172"/>
      <c r="B241" s="435"/>
      <c r="C241" s="436"/>
      <c r="D241" s="437"/>
      <c r="E241" s="438"/>
      <c r="F241" s="438"/>
    </row>
    <row r="242" spans="1:7" s="23" customFormat="1" ht="12">
      <c r="A242" s="39"/>
      <c r="B242" s="60" t="s">
        <v>587</v>
      </c>
      <c r="C242" s="52"/>
      <c r="D242" s="64"/>
      <c r="E242" s="61"/>
      <c r="F242" s="46"/>
      <c r="G242" s="53"/>
    </row>
    <row r="243" spans="1:6" s="44" customFormat="1" ht="30.75" customHeight="1">
      <c r="A243" s="51"/>
      <c r="B243" s="625" t="s">
        <v>595</v>
      </c>
      <c r="C243" s="625"/>
      <c r="D243" s="625"/>
      <c r="E243" s="625"/>
      <c r="F243" s="625"/>
    </row>
    <row r="244" spans="1:6" s="344" customFormat="1" ht="12">
      <c r="A244" s="480"/>
      <c r="B244" s="481"/>
      <c r="C244" s="482"/>
      <c r="D244" s="483"/>
      <c r="E244" s="486"/>
      <c r="F244" s="486"/>
    </row>
    <row r="245" spans="1:6" s="44" customFormat="1" ht="12">
      <c r="A245" s="62" t="s">
        <v>344</v>
      </c>
      <c r="B245" s="52" t="s">
        <v>362</v>
      </c>
      <c r="C245" s="64"/>
      <c r="D245" s="61"/>
      <c r="E245" s="46"/>
      <c r="F245" s="46"/>
    </row>
    <row r="246" spans="1:6" s="44" customFormat="1" ht="12">
      <c r="A246" s="39"/>
      <c r="B246" s="52"/>
      <c r="C246" s="64">
        <v>4</v>
      </c>
      <c r="D246" s="50" t="s">
        <v>309</v>
      </c>
      <c r="E246" s="46"/>
      <c r="F246" s="46">
        <f>C246*E246</f>
        <v>0</v>
      </c>
    </row>
    <row r="247" spans="1:6" s="344" customFormat="1" ht="12">
      <c r="A247" s="480"/>
      <c r="B247" s="481"/>
      <c r="C247" s="482"/>
      <c r="D247" s="483"/>
      <c r="E247" s="486"/>
      <c r="F247" s="486"/>
    </row>
    <row r="248" spans="1:6" s="44" customFormat="1" ht="12">
      <c r="A248" s="62" t="s">
        <v>345</v>
      </c>
      <c r="B248" s="63" t="s">
        <v>363</v>
      </c>
      <c r="C248" s="64"/>
      <c r="D248" s="61"/>
      <c r="E248" s="46"/>
      <c r="F248" s="46"/>
    </row>
    <row r="249" spans="1:6" s="44" customFormat="1" ht="12">
      <c r="A249" s="39"/>
      <c r="B249" s="52"/>
      <c r="C249" s="64">
        <v>12</v>
      </c>
      <c r="D249" s="50" t="s">
        <v>309</v>
      </c>
      <c r="E249" s="46"/>
      <c r="F249" s="46">
        <f>C249*E249</f>
        <v>0</v>
      </c>
    </row>
    <row r="250" spans="1:6" s="344" customFormat="1" ht="12">
      <c r="A250" s="480"/>
      <c r="B250" s="481"/>
      <c r="C250" s="482"/>
      <c r="D250" s="483"/>
      <c r="E250" s="486"/>
      <c r="F250" s="486"/>
    </row>
    <row r="251" spans="1:6" s="53" customFormat="1" ht="24">
      <c r="A251" s="62" t="s">
        <v>346</v>
      </c>
      <c r="B251" s="52" t="s">
        <v>364</v>
      </c>
      <c r="C251" s="64"/>
      <c r="D251" s="61"/>
      <c r="E251" s="46"/>
      <c r="F251" s="46"/>
    </row>
    <row r="252" spans="1:6" s="53" customFormat="1" ht="12">
      <c r="A252" s="39"/>
      <c r="B252" s="52"/>
      <c r="C252" s="64">
        <v>250.5</v>
      </c>
      <c r="D252" s="50" t="s">
        <v>309</v>
      </c>
      <c r="E252" s="46"/>
      <c r="F252" s="46">
        <f>C252*E252</f>
        <v>0</v>
      </c>
    </row>
    <row r="253" spans="1:6" s="344" customFormat="1" ht="12">
      <c r="A253" s="480"/>
      <c r="B253" s="481"/>
      <c r="C253" s="482"/>
      <c r="D253" s="483"/>
      <c r="E253" s="486"/>
      <c r="F253" s="486"/>
    </row>
    <row r="254" spans="1:6" s="53" customFormat="1" ht="12">
      <c r="A254" s="62" t="s">
        <v>347</v>
      </c>
      <c r="B254" s="52" t="s">
        <v>253</v>
      </c>
      <c r="C254" s="64"/>
      <c r="D254" s="61"/>
      <c r="E254" s="46"/>
      <c r="F254" s="46"/>
    </row>
    <row r="255" spans="1:6" s="53" customFormat="1" ht="12">
      <c r="A255" s="39"/>
      <c r="B255" s="52"/>
      <c r="C255" s="64">
        <v>686</v>
      </c>
      <c r="D255" s="50" t="s">
        <v>309</v>
      </c>
      <c r="E255" s="46"/>
      <c r="F255" s="46">
        <f>C255*E255</f>
        <v>0</v>
      </c>
    </row>
    <row r="256" spans="1:6" s="344" customFormat="1" ht="12">
      <c r="A256" s="480"/>
      <c r="B256" s="481"/>
      <c r="C256" s="482"/>
      <c r="D256" s="483"/>
      <c r="E256" s="486"/>
      <c r="F256" s="486"/>
    </row>
    <row r="257" spans="1:6" s="65" customFormat="1" ht="24">
      <c r="A257" s="51" t="s">
        <v>348</v>
      </c>
      <c r="B257" s="52" t="s">
        <v>365</v>
      </c>
      <c r="C257" s="64"/>
      <c r="D257" s="50"/>
      <c r="E257" s="46"/>
      <c r="F257" s="46"/>
    </row>
    <row r="258" spans="1:6" s="23" customFormat="1" ht="12">
      <c r="A258" s="51"/>
      <c r="B258" s="52"/>
      <c r="C258" s="64">
        <v>6</v>
      </c>
      <c r="D258" s="50" t="s">
        <v>309</v>
      </c>
      <c r="E258" s="46"/>
      <c r="F258" s="46">
        <f>C258*E258</f>
        <v>0</v>
      </c>
    </row>
    <row r="259" spans="1:6" s="344" customFormat="1" ht="12">
      <c r="A259" s="480"/>
      <c r="B259" s="481"/>
      <c r="C259" s="482"/>
      <c r="D259" s="483"/>
      <c r="E259" s="486"/>
      <c r="F259" s="486"/>
    </row>
    <row r="260" spans="1:9" s="66" customFormat="1" ht="24">
      <c r="A260" s="51" t="s">
        <v>596</v>
      </c>
      <c r="B260" s="52" t="s">
        <v>366</v>
      </c>
      <c r="C260" s="64"/>
      <c r="D260" s="50"/>
      <c r="E260" s="46"/>
      <c r="F260" s="46"/>
      <c r="H260" s="67"/>
      <c r="I260" s="67"/>
    </row>
    <row r="261" spans="1:9" s="66" customFormat="1" ht="12">
      <c r="A261" s="51"/>
      <c r="B261" s="52"/>
      <c r="C261" s="64">
        <v>45</v>
      </c>
      <c r="D261" s="50" t="s">
        <v>309</v>
      </c>
      <c r="E261" s="46"/>
      <c r="F261" s="46">
        <f>C261*E261</f>
        <v>0</v>
      </c>
      <c r="H261" s="67"/>
      <c r="I261" s="67"/>
    </row>
    <row r="262" spans="1:6" s="344" customFormat="1" ht="12">
      <c r="A262" s="480"/>
      <c r="B262" s="481"/>
      <c r="C262" s="482"/>
      <c r="D262" s="483"/>
      <c r="E262" s="486"/>
      <c r="F262" s="486"/>
    </row>
    <row r="263" spans="1:9" s="66" customFormat="1" ht="12">
      <c r="A263" s="51" t="s">
        <v>597</v>
      </c>
      <c r="B263" s="52" t="s">
        <v>610</v>
      </c>
      <c r="C263" s="64"/>
      <c r="D263" s="50"/>
      <c r="E263" s="46"/>
      <c r="F263" s="46"/>
      <c r="H263" s="67"/>
      <c r="I263" s="67"/>
    </row>
    <row r="264" spans="1:9" s="66" customFormat="1" ht="12">
      <c r="A264" s="51"/>
      <c r="B264" s="52"/>
      <c r="C264" s="64">
        <v>13</v>
      </c>
      <c r="D264" s="50" t="s">
        <v>309</v>
      </c>
      <c r="E264" s="46"/>
      <c r="F264" s="46">
        <f>C264*E264</f>
        <v>0</v>
      </c>
      <c r="H264" s="67"/>
      <c r="I264" s="67"/>
    </row>
    <row r="265" spans="1:6" s="344" customFormat="1" ht="12">
      <c r="A265" s="480"/>
      <c r="B265" s="481"/>
      <c r="C265" s="482"/>
      <c r="D265" s="483"/>
      <c r="E265" s="486"/>
      <c r="F265" s="486"/>
    </row>
    <row r="266" spans="1:9" s="66" customFormat="1" ht="24">
      <c r="A266" s="51" t="s">
        <v>598</v>
      </c>
      <c r="B266" s="52" t="s">
        <v>611</v>
      </c>
      <c r="C266" s="64"/>
      <c r="D266" s="50"/>
      <c r="E266" s="46"/>
      <c r="F266" s="46"/>
      <c r="H266" s="67"/>
      <c r="I266" s="67"/>
    </row>
    <row r="267" spans="1:9" s="66" customFormat="1" ht="12">
      <c r="A267" s="51"/>
      <c r="B267" s="52"/>
      <c r="C267" s="64">
        <v>5</v>
      </c>
      <c r="D267" s="50" t="s">
        <v>310</v>
      </c>
      <c r="E267" s="46"/>
      <c r="F267" s="46">
        <f>C267*E267</f>
        <v>0</v>
      </c>
      <c r="H267" s="67"/>
      <c r="I267" s="67"/>
    </row>
    <row r="268" spans="1:6" s="344" customFormat="1" ht="12">
      <c r="A268" s="480"/>
      <c r="B268" s="481"/>
      <c r="C268" s="482"/>
      <c r="D268" s="483"/>
      <c r="E268" s="486"/>
      <c r="F268" s="486"/>
    </row>
    <row r="269" spans="1:9" s="66" customFormat="1" ht="24">
      <c r="A269" s="51" t="s">
        <v>282</v>
      </c>
      <c r="B269" s="52" t="s">
        <v>367</v>
      </c>
      <c r="C269" s="64"/>
      <c r="D269" s="50"/>
      <c r="E269" s="46"/>
      <c r="F269" s="46"/>
      <c r="H269" s="67"/>
      <c r="I269" s="67"/>
    </row>
    <row r="270" spans="1:9" s="66" customFormat="1" ht="12">
      <c r="A270" s="51"/>
      <c r="B270" s="52"/>
      <c r="C270" s="64">
        <v>2.5</v>
      </c>
      <c r="D270" s="50" t="s">
        <v>309</v>
      </c>
      <c r="E270" s="46"/>
      <c r="F270" s="46">
        <f>C270*E270</f>
        <v>0</v>
      </c>
      <c r="H270" s="67"/>
      <c r="I270" s="67"/>
    </row>
    <row r="271" spans="1:6" s="344" customFormat="1" ht="12">
      <c r="A271" s="480"/>
      <c r="B271" s="481"/>
      <c r="C271" s="482"/>
      <c r="D271" s="483"/>
      <c r="E271" s="486"/>
      <c r="F271" s="486"/>
    </row>
    <row r="272" spans="1:9" s="66" customFormat="1" ht="24">
      <c r="A272" s="51" t="s">
        <v>283</v>
      </c>
      <c r="B272" s="52" t="s">
        <v>334</v>
      </c>
      <c r="C272" s="64"/>
      <c r="D272" s="50"/>
      <c r="E272" s="46"/>
      <c r="F272" s="46"/>
      <c r="H272" s="67"/>
      <c r="I272" s="67"/>
    </row>
    <row r="273" spans="1:9" s="66" customFormat="1" ht="12">
      <c r="A273" s="51"/>
      <c r="B273" s="52"/>
      <c r="C273" s="64">
        <v>8.5</v>
      </c>
      <c r="D273" s="50" t="s">
        <v>309</v>
      </c>
      <c r="E273" s="46"/>
      <c r="F273" s="46">
        <f>C273*E273</f>
        <v>0</v>
      </c>
      <c r="H273" s="67"/>
      <c r="I273" s="67"/>
    </row>
    <row r="274" spans="1:6" s="344" customFormat="1" ht="12">
      <c r="A274" s="480"/>
      <c r="B274" s="481"/>
      <c r="C274" s="482"/>
      <c r="D274" s="483"/>
      <c r="E274" s="486"/>
      <c r="F274" s="486"/>
    </row>
    <row r="275" spans="1:9" s="66" customFormat="1" ht="24">
      <c r="A275" s="51" t="s">
        <v>284</v>
      </c>
      <c r="B275" s="52" t="s">
        <v>612</v>
      </c>
      <c r="C275" s="64"/>
      <c r="D275" s="50"/>
      <c r="E275" s="46"/>
      <c r="F275" s="46"/>
      <c r="H275" s="67"/>
      <c r="I275" s="67"/>
    </row>
    <row r="276" spans="1:9" s="66" customFormat="1" ht="12">
      <c r="A276" s="51"/>
      <c r="B276" s="52"/>
      <c r="C276" s="64">
        <v>296</v>
      </c>
      <c r="D276" s="50" t="s">
        <v>309</v>
      </c>
      <c r="E276" s="46"/>
      <c r="F276" s="46">
        <f>C276*E276</f>
        <v>0</v>
      </c>
      <c r="H276" s="67"/>
      <c r="I276" s="67"/>
    </row>
    <row r="277" spans="1:10" s="53" customFormat="1" ht="12.75" thickBot="1">
      <c r="A277" s="160"/>
      <c r="B277" s="161"/>
      <c r="C277" s="162"/>
      <c r="D277" s="163"/>
      <c r="E277" s="48"/>
      <c r="F277" s="48"/>
      <c r="J277" s="68"/>
    </row>
    <row r="278" spans="1:9" s="53" customFormat="1" ht="12.75" thickTop="1">
      <c r="A278" s="173" t="s">
        <v>343</v>
      </c>
      <c r="B278" s="174" t="s">
        <v>314</v>
      </c>
      <c r="C278" s="175"/>
      <c r="D278" s="176"/>
      <c r="E278" s="177"/>
      <c r="F278" s="177">
        <f>SUM(F244:F277)</f>
        <v>0</v>
      </c>
      <c r="H278" s="23"/>
      <c r="I278" s="23"/>
    </row>
    <row r="279" spans="1:6" s="23" customFormat="1" ht="12">
      <c r="A279" s="51"/>
      <c r="B279" s="52"/>
      <c r="C279" s="64"/>
      <c r="D279" s="50"/>
      <c r="E279" s="46"/>
      <c r="F279" s="46"/>
    </row>
    <row r="280" spans="1:6" s="53" customFormat="1" ht="12">
      <c r="A280" s="56" t="s">
        <v>349</v>
      </c>
      <c r="B280" s="57" t="s">
        <v>273</v>
      </c>
      <c r="C280" s="70"/>
      <c r="D280" s="58"/>
      <c r="E280" s="59"/>
      <c r="F280" s="59"/>
    </row>
    <row r="281" spans="1:6" s="344" customFormat="1" ht="12">
      <c r="A281" s="480"/>
      <c r="B281" s="481"/>
      <c r="C281" s="482"/>
      <c r="D281" s="483"/>
      <c r="E281" s="486"/>
      <c r="F281" s="486"/>
    </row>
    <row r="282" spans="1:10" s="53" customFormat="1" ht="43.5" customHeight="1">
      <c r="A282" s="51" t="s">
        <v>350</v>
      </c>
      <c r="B282" s="52" t="s">
        <v>399</v>
      </c>
      <c r="C282" s="64"/>
      <c r="D282" s="50"/>
      <c r="E282" s="46"/>
      <c r="F282" s="46"/>
      <c r="J282" s="68"/>
    </row>
    <row r="283" spans="1:6" s="53" customFormat="1" ht="12">
      <c r="A283" s="51"/>
      <c r="B283" s="52"/>
      <c r="C283" s="64">
        <v>20</v>
      </c>
      <c r="D283" s="50" t="s">
        <v>309</v>
      </c>
      <c r="E283" s="46"/>
      <c r="F283" s="46">
        <f>C283*E283</f>
        <v>0</v>
      </c>
    </row>
    <row r="284" spans="1:6" s="344" customFormat="1" ht="12">
      <c r="A284" s="480"/>
      <c r="B284" s="481"/>
      <c r="C284" s="482"/>
      <c r="D284" s="483"/>
      <c r="E284" s="486"/>
      <c r="F284" s="486"/>
    </row>
    <row r="285" spans="1:10" s="53" customFormat="1" ht="12">
      <c r="A285" s="51" t="s">
        <v>417</v>
      </c>
      <c r="B285" s="52" t="s">
        <v>372</v>
      </c>
      <c r="C285" s="64"/>
      <c r="D285" s="50"/>
      <c r="E285" s="46"/>
      <c r="F285" s="46"/>
      <c r="J285" s="68"/>
    </row>
    <row r="286" spans="1:10" s="53" customFormat="1" ht="24">
      <c r="A286" s="109" t="s">
        <v>266</v>
      </c>
      <c r="B286" s="52" t="s">
        <v>378</v>
      </c>
      <c r="C286" s="64"/>
      <c r="D286" s="50"/>
      <c r="E286" s="46"/>
      <c r="F286" s="46"/>
      <c r="J286" s="68"/>
    </row>
    <row r="287" spans="1:10" s="53" customFormat="1" ht="12">
      <c r="A287" s="109" t="s">
        <v>266</v>
      </c>
      <c r="B287" s="52" t="s">
        <v>373</v>
      </c>
      <c r="C287" s="64"/>
      <c r="D287" s="50"/>
      <c r="E287" s="46"/>
      <c r="F287" s="46"/>
      <c r="J287" s="68"/>
    </row>
    <row r="288" spans="1:10" s="53" customFormat="1" ht="24">
      <c r="A288" s="109" t="s">
        <v>266</v>
      </c>
      <c r="B288" s="52" t="s">
        <v>374</v>
      </c>
      <c r="C288" s="64"/>
      <c r="D288" s="50"/>
      <c r="E288" s="46"/>
      <c r="F288" s="46"/>
      <c r="J288" s="68"/>
    </row>
    <row r="289" spans="1:10" s="53" customFormat="1" ht="12">
      <c r="A289" s="109" t="s">
        <v>266</v>
      </c>
      <c r="B289" s="52" t="s">
        <v>375</v>
      </c>
      <c r="C289" s="64"/>
      <c r="D289" s="50"/>
      <c r="E289" s="46"/>
      <c r="F289" s="46"/>
      <c r="J289" s="68"/>
    </row>
    <row r="290" spans="1:10" s="53" customFormat="1" ht="12">
      <c r="A290" s="109" t="s">
        <v>266</v>
      </c>
      <c r="B290" s="52" t="s">
        <v>376</v>
      </c>
      <c r="C290" s="64"/>
      <c r="D290" s="50"/>
      <c r="E290" s="46"/>
      <c r="F290" s="46"/>
      <c r="J290" s="68"/>
    </row>
    <row r="291" spans="1:10" s="53" customFormat="1" ht="39" customHeight="1">
      <c r="A291" s="109"/>
      <c r="B291" s="52" t="s">
        <v>400</v>
      </c>
      <c r="C291" s="64"/>
      <c r="D291" s="50"/>
      <c r="E291" s="46"/>
      <c r="F291" s="46"/>
      <c r="J291" s="68"/>
    </row>
    <row r="292" spans="1:6" s="53" customFormat="1" ht="12">
      <c r="A292" s="51"/>
      <c r="B292" s="52"/>
      <c r="C292" s="64">
        <v>89</v>
      </c>
      <c r="D292" s="50" t="s">
        <v>309</v>
      </c>
      <c r="E292" s="46"/>
      <c r="F292" s="46">
        <f>C292*E292</f>
        <v>0</v>
      </c>
    </row>
    <row r="293" spans="1:6" s="344" customFormat="1" ht="12">
      <c r="A293" s="480"/>
      <c r="B293" s="481"/>
      <c r="C293" s="482"/>
      <c r="D293" s="483"/>
      <c r="E293" s="486"/>
      <c r="F293" s="486"/>
    </row>
    <row r="294" spans="1:6" s="65" customFormat="1" ht="24">
      <c r="A294" s="51" t="s">
        <v>599</v>
      </c>
      <c r="B294" s="52" t="s">
        <v>377</v>
      </c>
      <c r="C294" s="64"/>
      <c r="D294" s="50"/>
      <c r="E294" s="46"/>
      <c r="F294" s="46"/>
    </row>
    <row r="295" spans="1:10" s="53" customFormat="1" ht="60">
      <c r="A295" s="109" t="s">
        <v>266</v>
      </c>
      <c r="B295" s="52" t="s">
        <v>379</v>
      </c>
      <c r="C295" s="64"/>
      <c r="D295" s="50"/>
      <c r="E295" s="46"/>
      <c r="F295" s="46"/>
      <c r="J295" s="68"/>
    </row>
    <row r="296" spans="1:10" s="53" customFormat="1" ht="86.25" customHeight="1">
      <c r="A296" s="109" t="s">
        <v>266</v>
      </c>
      <c r="B296" s="52" t="s">
        <v>380</v>
      </c>
      <c r="C296" s="64"/>
      <c r="D296" s="50"/>
      <c r="E296" s="46"/>
      <c r="F296" s="46"/>
      <c r="J296" s="68"/>
    </row>
    <row r="297" spans="1:7" s="65" customFormat="1" ht="12">
      <c r="A297" s="51"/>
      <c r="B297" s="52"/>
      <c r="C297" s="64">
        <v>10.5</v>
      </c>
      <c r="D297" s="50" t="s">
        <v>309</v>
      </c>
      <c r="E297" s="46"/>
      <c r="F297" s="46">
        <f>C297*E297</f>
        <v>0</v>
      </c>
      <c r="G297" s="71"/>
    </row>
    <row r="298" spans="1:10" s="53" customFormat="1" ht="12.75" thickBot="1">
      <c r="A298" s="160"/>
      <c r="B298" s="161"/>
      <c r="C298" s="162"/>
      <c r="D298" s="163"/>
      <c r="E298" s="48"/>
      <c r="F298" s="48"/>
      <c r="J298" s="68"/>
    </row>
    <row r="299" spans="1:6" s="44" customFormat="1" ht="12.75" thickTop="1">
      <c r="A299" s="173" t="s">
        <v>349</v>
      </c>
      <c r="B299" s="174" t="s">
        <v>613</v>
      </c>
      <c r="C299" s="175"/>
      <c r="D299" s="176"/>
      <c r="E299" s="177"/>
      <c r="F299" s="177">
        <f>SUM(F283:F298)</f>
        <v>0</v>
      </c>
    </row>
    <row r="300" spans="1:6" s="23" customFormat="1" ht="12">
      <c r="A300" s="51"/>
      <c r="B300" s="52"/>
      <c r="C300" s="64"/>
      <c r="D300" s="50"/>
      <c r="E300" s="46"/>
      <c r="F300" s="46"/>
    </row>
    <row r="301" spans="1:6" s="44" customFormat="1" ht="12">
      <c r="A301" s="69" t="s">
        <v>600</v>
      </c>
      <c r="B301" s="40" t="s">
        <v>614</v>
      </c>
      <c r="C301" s="184"/>
      <c r="D301" s="50"/>
      <c r="E301" s="46"/>
      <c r="F301" s="46"/>
    </row>
    <row r="302" spans="1:6" s="349" customFormat="1" ht="12">
      <c r="A302" s="172"/>
      <c r="B302" s="435"/>
      <c r="C302" s="436"/>
      <c r="D302" s="437"/>
      <c r="E302" s="438"/>
      <c r="F302" s="438"/>
    </row>
    <row r="303" spans="1:6" s="53" customFormat="1" ht="12">
      <c r="A303" s="51" t="s">
        <v>601</v>
      </c>
      <c r="B303" s="52" t="s">
        <v>615</v>
      </c>
      <c r="C303" s="64"/>
      <c r="D303" s="61"/>
      <c r="E303" s="46"/>
      <c r="F303" s="46"/>
    </row>
    <row r="304" spans="1:6" s="53" customFormat="1" ht="12">
      <c r="A304" s="109" t="s">
        <v>269</v>
      </c>
      <c r="B304" s="52" t="s">
        <v>381</v>
      </c>
      <c r="C304" s="64"/>
      <c r="D304" s="61"/>
      <c r="E304" s="46"/>
      <c r="F304" s="46"/>
    </row>
    <row r="305" spans="1:6" s="53" customFormat="1" ht="12">
      <c r="A305" s="109" t="s">
        <v>269</v>
      </c>
      <c r="B305" s="52" t="s">
        <v>383</v>
      </c>
      <c r="C305" s="64"/>
      <c r="D305" s="61"/>
      <c r="E305" s="46"/>
      <c r="F305" s="46"/>
    </row>
    <row r="306" spans="1:6" s="53" customFormat="1" ht="30" customHeight="1">
      <c r="A306" s="109" t="s">
        <v>269</v>
      </c>
      <c r="B306" s="52" t="s">
        <v>382</v>
      </c>
      <c r="C306" s="64"/>
      <c r="D306" s="61"/>
      <c r="E306" s="46"/>
      <c r="F306" s="46"/>
    </row>
    <row r="307" spans="1:6" s="53" customFormat="1" ht="40.5" customHeight="1">
      <c r="A307" s="109"/>
      <c r="B307" s="52" t="s">
        <v>237</v>
      </c>
      <c r="C307" s="64"/>
      <c r="D307" s="61"/>
      <c r="E307" s="46"/>
      <c r="F307" s="46"/>
    </row>
    <row r="308" spans="1:6" s="53" customFormat="1" ht="26.25" customHeight="1">
      <c r="A308" s="51"/>
      <c r="B308" s="52" t="s">
        <v>384</v>
      </c>
      <c r="C308" s="64"/>
      <c r="D308" s="61"/>
      <c r="E308" s="46"/>
      <c r="F308" s="46"/>
    </row>
    <row r="309" spans="1:6" s="53" customFormat="1" ht="12">
      <c r="A309" s="39"/>
      <c r="B309" s="52"/>
      <c r="C309" s="64">
        <v>256</v>
      </c>
      <c r="D309" s="50" t="s">
        <v>309</v>
      </c>
      <c r="E309" s="46"/>
      <c r="F309" s="46">
        <f>C309*E309</f>
        <v>0</v>
      </c>
    </row>
    <row r="310" spans="1:6" s="434" customFormat="1" ht="12">
      <c r="A310" s="172"/>
      <c r="B310" s="190"/>
      <c r="C310" s="191"/>
      <c r="D310" s="192"/>
      <c r="E310" s="106"/>
      <c r="F310" s="106"/>
    </row>
    <row r="311" spans="1:6" s="53" customFormat="1" ht="25.5" customHeight="1">
      <c r="A311" s="62" t="s">
        <v>602</v>
      </c>
      <c r="B311" s="52" t="s">
        <v>385</v>
      </c>
      <c r="C311" s="64"/>
      <c r="D311" s="61"/>
      <c r="E311" s="46"/>
      <c r="F311" s="46"/>
    </row>
    <row r="312" spans="1:6" s="53" customFormat="1" ht="12">
      <c r="A312" s="39"/>
      <c r="B312" s="52"/>
      <c r="C312" s="64">
        <v>13.5</v>
      </c>
      <c r="D312" s="50" t="s">
        <v>309</v>
      </c>
      <c r="E312" s="46"/>
      <c r="F312" s="46">
        <f>C312*E312</f>
        <v>0</v>
      </c>
    </row>
    <row r="313" spans="1:6" s="53" customFormat="1" ht="12.75" thickBot="1">
      <c r="A313" s="160"/>
      <c r="B313" s="161"/>
      <c r="C313" s="162"/>
      <c r="D313" s="163"/>
      <c r="E313" s="48"/>
      <c r="F313" s="48"/>
    </row>
    <row r="314" spans="1:6" s="53" customFormat="1" ht="12.75" thickTop="1">
      <c r="A314" s="173" t="s">
        <v>290</v>
      </c>
      <c r="B314" s="174" t="s">
        <v>270</v>
      </c>
      <c r="C314" s="175"/>
      <c r="D314" s="176"/>
      <c r="E314" s="177"/>
      <c r="F314" s="177">
        <f>SUM(F304:F313)</f>
        <v>0</v>
      </c>
    </row>
    <row r="315" spans="1:6" s="23" customFormat="1" ht="12">
      <c r="A315" s="51"/>
      <c r="B315" s="52"/>
      <c r="C315" s="64"/>
      <c r="D315" s="50"/>
      <c r="E315" s="46"/>
      <c r="F315" s="46"/>
    </row>
    <row r="316" spans="1:6" s="53" customFormat="1" ht="12">
      <c r="A316" s="56" t="s">
        <v>293</v>
      </c>
      <c r="B316" s="57" t="s">
        <v>257</v>
      </c>
      <c r="C316" s="70"/>
      <c r="D316" s="58"/>
      <c r="E316" s="59"/>
      <c r="F316" s="59"/>
    </row>
    <row r="317" spans="1:6" s="344" customFormat="1" ht="12">
      <c r="A317" s="480"/>
      <c r="B317" s="481"/>
      <c r="C317" s="482"/>
      <c r="D317" s="483"/>
      <c r="E317" s="486"/>
      <c r="F317" s="486"/>
    </row>
    <row r="318" spans="1:6" s="53" customFormat="1" ht="39" customHeight="1">
      <c r="A318" s="51" t="s">
        <v>294</v>
      </c>
      <c r="B318" s="52" t="s">
        <v>386</v>
      </c>
      <c r="C318" s="64"/>
      <c r="D318" s="50"/>
      <c r="E318" s="46"/>
      <c r="F318" s="46"/>
    </row>
    <row r="319" spans="1:6" s="53" customFormat="1" ht="12">
      <c r="A319" s="51"/>
      <c r="B319" s="52" t="s">
        <v>357</v>
      </c>
      <c r="C319" s="64"/>
      <c r="D319" s="50"/>
      <c r="E319" s="46"/>
      <c r="F319" s="46"/>
    </row>
    <row r="320" spans="1:6" s="53" customFormat="1" ht="12">
      <c r="A320" s="51"/>
      <c r="B320" s="52"/>
      <c r="C320" s="64">
        <v>17</v>
      </c>
      <c r="D320" s="50" t="s">
        <v>310</v>
      </c>
      <c r="E320" s="46"/>
      <c r="F320" s="46">
        <f>C320*E320</f>
        <v>0</v>
      </c>
    </row>
    <row r="321" spans="1:6" s="53" customFormat="1" ht="12">
      <c r="A321" s="51"/>
      <c r="B321" s="52" t="s">
        <v>358</v>
      </c>
      <c r="C321" s="64"/>
      <c r="D321" s="50"/>
      <c r="E321" s="46"/>
      <c r="F321" s="46"/>
    </row>
    <row r="322" spans="1:6" s="53" customFormat="1" ht="12">
      <c r="A322" s="51"/>
      <c r="B322" s="52"/>
      <c r="C322" s="64">
        <v>4.5</v>
      </c>
      <c r="D322" s="50" t="s">
        <v>310</v>
      </c>
      <c r="E322" s="46"/>
      <c r="F322" s="46">
        <f>C322*E322</f>
        <v>0</v>
      </c>
    </row>
    <row r="323" spans="1:6" s="53" customFormat="1" ht="12">
      <c r="A323" s="51"/>
      <c r="B323" s="52" t="s">
        <v>359</v>
      </c>
      <c r="C323" s="64"/>
      <c r="D323" s="50"/>
      <c r="E323" s="46"/>
      <c r="F323" s="46"/>
    </row>
    <row r="324" spans="1:6" s="53" customFormat="1" ht="12">
      <c r="A324" s="51"/>
      <c r="B324" s="52"/>
      <c r="C324" s="64">
        <v>11</v>
      </c>
      <c r="D324" s="50" t="s">
        <v>310</v>
      </c>
      <c r="E324" s="46"/>
      <c r="F324" s="46">
        <f>C324*E324</f>
        <v>0</v>
      </c>
    </row>
    <row r="325" spans="1:6" s="344" customFormat="1" ht="12">
      <c r="A325" s="480"/>
      <c r="B325" s="481"/>
      <c r="C325" s="482"/>
      <c r="D325" s="483"/>
      <c r="E325" s="486"/>
      <c r="F325" s="486"/>
    </row>
    <row r="326" spans="1:6" s="53" customFormat="1" ht="90.75" customHeight="1">
      <c r="A326" s="51" t="s">
        <v>295</v>
      </c>
      <c r="B326" s="52" t="s">
        <v>387</v>
      </c>
      <c r="C326" s="64"/>
      <c r="D326" s="50"/>
      <c r="E326" s="46"/>
      <c r="F326" s="46"/>
    </row>
    <row r="327" spans="1:6" s="53" customFormat="1" ht="12">
      <c r="A327" s="51"/>
      <c r="B327" s="52" t="s">
        <v>358</v>
      </c>
      <c r="C327" s="64"/>
      <c r="D327" s="50"/>
      <c r="E327" s="46"/>
      <c r="F327" s="46"/>
    </row>
    <row r="328" spans="1:6" s="53" customFormat="1" ht="12">
      <c r="A328" s="51"/>
      <c r="B328" s="52"/>
      <c r="C328" s="64">
        <v>12.5</v>
      </c>
      <c r="D328" s="50" t="s">
        <v>310</v>
      </c>
      <c r="E328" s="46"/>
      <c r="F328" s="46">
        <f>C328*E328</f>
        <v>0</v>
      </c>
    </row>
    <row r="329" spans="1:6" s="53" customFormat="1" ht="12">
      <c r="A329" s="51"/>
      <c r="B329" s="52" t="s">
        <v>359</v>
      </c>
      <c r="C329" s="64"/>
      <c r="D329" s="50"/>
      <c r="E329" s="46"/>
      <c r="F329" s="46"/>
    </row>
    <row r="330" spans="1:6" s="53" customFormat="1" ht="12">
      <c r="A330" s="51"/>
      <c r="B330" s="52"/>
      <c r="C330" s="64">
        <v>4</v>
      </c>
      <c r="D330" s="50" t="s">
        <v>310</v>
      </c>
      <c r="E330" s="46"/>
      <c r="F330" s="46">
        <f>C330*E330</f>
        <v>0</v>
      </c>
    </row>
    <row r="331" spans="1:6" s="53" customFormat="1" ht="12">
      <c r="A331" s="51"/>
      <c r="B331" s="52" t="s">
        <v>360</v>
      </c>
      <c r="C331" s="64"/>
      <c r="D331" s="50"/>
      <c r="E331" s="46"/>
      <c r="F331" s="46"/>
    </row>
    <row r="332" spans="1:6" s="53" customFormat="1" ht="12">
      <c r="A332" s="51"/>
      <c r="B332" s="52"/>
      <c r="C332" s="64">
        <v>46</v>
      </c>
      <c r="D332" s="50" t="s">
        <v>310</v>
      </c>
      <c r="E332" s="46"/>
      <c r="F332" s="46">
        <f>C332*E332</f>
        <v>0</v>
      </c>
    </row>
    <row r="333" spans="1:6" s="344" customFormat="1" ht="12">
      <c r="A333" s="480"/>
      <c r="B333" s="481"/>
      <c r="C333" s="482"/>
      <c r="D333" s="483"/>
      <c r="E333" s="486"/>
      <c r="F333" s="486"/>
    </row>
    <row r="334" spans="1:9" s="53" customFormat="1" ht="72">
      <c r="A334" s="51" t="s">
        <v>258</v>
      </c>
      <c r="B334" s="52" t="s">
        <v>391</v>
      </c>
      <c r="C334" s="64"/>
      <c r="D334" s="50"/>
      <c r="E334" s="46"/>
      <c r="F334" s="46"/>
      <c r="H334" s="23"/>
      <c r="I334" s="23"/>
    </row>
    <row r="335" spans="1:7" s="67" customFormat="1" ht="12">
      <c r="A335" s="51"/>
      <c r="B335" s="52"/>
      <c r="C335" s="64">
        <v>1</v>
      </c>
      <c r="D335" s="50" t="s">
        <v>415</v>
      </c>
      <c r="E335" s="46"/>
      <c r="F335" s="46">
        <f>C335*E335</f>
        <v>0</v>
      </c>
      <c r="G335" s="66"/>
    </row>
    <row r="336" spans="1:6" s="344" customFormat="1" ht="12">
      <c r="A336" s="480"/>
      <c r="B336" s="481"/>
      <c r="C336" s="482"/>
      <c r="D336" s="483"/>
      <c r="E336" s="486"/>
      <c r="F336" s="486"/>
    </row>
    <row r="337" spans="1:9" s="53" customFormat="1" ht="64.5" customHeight="1">
      <c r="A337" s="51" t="s">
        <v>259</v>
      </c>
      <c r="B337" s="52" t="s">
        <v>395</v>
      </c>
      <c r="C337" s="64"/>
      <c r="D337" s="50"/>
      <c r="E337" s="46"/>
      <c r="F337" s="46"/>
      <c r="H337" s="23"/>
      <c r="I337" s="23"/>
    </row>
    <row r="338" spans="1:7" s="67" customFormat="1" ht="12">
      <c r="A338" s="51"/>
      <c r="B338" s="52"/>
      <c r="C338" s="64">
        <v>3</v>
      </c>
      <c r="D338" s="50" t="s">
        <v>415</v>
      </c>
      <c r="E338" s="46"/>
      <c r="F338" s="46">
        <f>C338*E338</f>
        <v>0</v>
      </c>
      <c r="G338" s="66"/>
    </row>
    <row r="339" spans="1:6" s="344" customFormat="1" ht="12">
      <c r="A339" s="480"/>
      <c r="B339" s="481"/>
      <c r="C339" s="482"/>
      <c r="D339" s="483"/>
      <c r="E339" s="486"/>
      <c r="F339" s="486"/>
    </row>
    <row r="340" spans="1:7" s="67" customFormat="1" ht="64.5" customHeight="1">
      <c r="A340" s="51" t="s">
        <v>260</v>
      </c>
      <c r="B340" s="52" t="s">
        <v>394</v>
      </c>
      <c r="C340" s="64"/>
      <c r="D340" s="50"/>
      <c r="E340" s="46"/>
      <c r="F340" s="46"/>
      <c r="G340" s="66"/>
    </row>
    <row r="341" spans="1:7" s="67" customFormat="1" ht="12">
      <c r="A341" s="51"/>
      <c r="B341" s="52"/>
      <c r="C341" s="64">
        <v>4</v>
      </c>
      <c r="D341" s="50" t="s">
        <v>415</v>
      </c>
      <c r="E341" s="46"/>
      <c r="F341" s="46">
        <f>C341*E341</f>
        <v>0</v>
      </c>
      <c r="G341" s="66"/>
    </row>
    <row r="342" spans="1:6" s="344" customFormat="1" ht="12">
      <c r="A342" s="480"/>
      <c r="B342" s="481"/>
      <c r="C342" s="482"/>
      <c r="D342" s="483"/>
      <c r="E342" s="486"/>
      <c r="F342" s="486"/>
    </row>
    <row r="343" spans="1:7" s="445" customFormat="1" ht="75" customHeight="1">
      <c r="A343" s="439" t="s">
        <v>261</v>
      </c>
      <c r="B343" s="440" t="s">
        <v>393</v>
      </c>
      <c r="C343" s="441"/>
      <c r="D343" s="442"/>
      <c r="E343" s="443"/>
      <c r="F343" s="443"/>
      <c r="G343" s="444"/>
    </row>
    <row r="344" spans="1:7" s="67" customFormat="1" ht="12">
      <c r="A344" s="51"/>
      <c r="B344" s="52"/>
      <c r="C344" s="64">
        <v>2</v>
      </c>
      <c r="D344" s="50" t="s">
        <v>415</v>
      </c>
      <c r="E344" s="46"/>
      <c r="F344" s="46">
        <f>C344*E344</f>
        <v>0</v>
      </c>
      <c r="G344" s="66"/>
    </row>
    <row r="345" spans="1:6" s="344" customFormat="1" ht="12">
      <c r="A345" s="480"/>
      <c r="B345" s="481"/>
      <c r="C345" s="482"/>
      <c r="D345" s="483"/>
      <c r="E345" s="486"/>
      <c r="F345" s="486"/>
    </row>
    <row r="346" spans="1:7" s="445" customFormat="1" ht="64.5" customHeight="1">
      <c r="A346" s="439" t="s">
        <v>262</v>
      </c>
      <c r="B346" s="440" t="s">
        <v>392</v>
      </c>
      <c r="C346" s="441"/>
      <c r="D346" s="442"/>
      <c r="E346" s="443"/>
      <c r="F346" s="443"/>
      <c r="G346" s="444"/>
    </row>
    <row r="347" spans="1:7" s="67" customFormat="1" ht="12">
      <c r="A347" s="51"/>
      <c r="B347" s="52"/>
      <c r="C347" s="64">
        <v>1</v>
      </c>
      <c r="D347" s="50" t="s">
        <v>415</v>
      </c>
      <c r="E347" s="46"/>
      <c r="F347" s="46">
        <f>C347*E347</f>
        <v>0</v>
      </c>
      <c r="G347" s="66"/>
    </row>
    <row r="348" spans="1:6" s="53" customFormat="1" ht="12.75" thickBot="1">
      <c r="A348" s="160"/>
      <c r="B348" s="161"/>
      <c r="C348" s="162"/>
      <c r="D348" s="163"/>
      <c r="E348" s="48"/>
      <c r="F348" s="48"/>
    </row>
    <row r="349" spans="1:6" s="53" customFormat="1" ht="12.75" thickTop="1">
      <c r="A349" s="173" t="s">
        <v>293</v>
      </c>
      <c r="B349" s="174" t="s">
        <v>271</v>
      </c>
      <c r="C349" s="175"/>
      <c r="D349" s="176"/>
      <c r="E349" s="177"/>
      <c r="F349" s="177">
        <f>SUM(F317:F348)</f>
        <v>0</v>
      </c>
    </row>
    <row r="350" spans="1:6" s="23" customFormat="1" ht="11.25" customHeight="1">
      <c r="A350" s="51"/>
      <c r="B350" s="52"/>
      <c r="C350" s="64"/>
      <c r="D350" s="50"/>
      <c r="E350" s="46"/>
      <c r="F350" s="46"/>
    </row>
    <row r="351" spans="1:6" s="75" customFormat="1" ht="12.75" thickBot="1">
      <c r="A351" s="185"/>
      <c r="B351" s="186"/>
      <c r="C351" s="187"/>
      <c r="D351" s="188"/>
      <c r="E351" s="188"/>
      <c r="F351" s="188"/>
    </row>
    <row r="352" spans="1:6" s="75" customFormat="1" ht="12.75" thickBot="1">
      <c r="A352" s="151" t="s">
        <v>352</v>
      </c>
      <c r="B352" s="76" t="s">
        <v>414</v>
      </c>
      <c r="C352" s="77"/>
      <c r="D352" s="78"/>
      <c r="E352" s="79"/>
      <c r="F352" s="25">
        <f>F349+F314+F299+F278+F238+F108+F172+F68</f>
        <v>0</v>
      </c>
    </row>
    <row r="353" spans="1:6" s="23" customFormat="1" ht="10.5" customHeight="1" thickBot="1">
      <c r="A353" s="122"/>
      <c r="B353" s="112"/>
      <c r="C353" s="55"/>
      <c r="D353" s="113"/>
      <c r="E353" s="110"/>
      <c r="F353" s="110"/>
    </row>
    <row r="354" spans="1:6" s="247" customFormat="1" ht="15.75" thickBot="1">
      <c r="A354" s="256" t="s">
        <v>418</v>
      </c>
      <c r="B354" s="257" t="s">
        <v>410</v>
      </c>
      <c r="C354" s="258"/>
      <c r="D354" s="258"/>
      <c r="E354" s="258"/>
      <c r="F354" s="259"/>
    </row>
    <row r="355" spans="1:6" s="53" customFormat="1" ht="10.5" customHeight="1">
      <c r="A355" s="51"/>
      <c r="B355" s="52"/>
      <c r="C355" s="64"/>
      <c r="D355" s="50"/>
      <c r="E355" s="46"/>
      <c r="F355" s="46"/>
    </row>
    <row r="356" spans="1:6" s="53" customFormat="1" ht="12">
      <c r="A356" s="51"/>
      <c r="B356" s="189" t="s">
        <v>587</v>
      </c>
      <c r="C356" s="64"/>
      <c r="D356" s="50"/>
      <c r="E356" s="46"/>
      <c r="F356" s="46"/>
    </row>
    <row r="357" spans="1:6" s="81" customFormat="1" ht="27.75" customHeight="1">
      <c r="A357" s="80"/>
      <c r="B357" s="625" t="s">
        <v>586</v>
      </c>
      <c r="C357" s="625"/>
      <c r="D357" s="625"/>
      <c r="E357" s="625"/>
      <c r="F357" s="625"/>
    </row>
    <row r="358" spans="1:7" s="45" customFormat="1" ht="10.5" customHeight="1">
      <c r="A358" s="39"/>
      <c r="B358" s="40"/>
      <c r="C358" s="107"/>
      <c r="D358" s="42"/>
      <c r="E358" s="43"/>
      <c r="F358" s="43"/>
      <c r="G358" s="44"/>
    </row>
    <row r="359" spans="1:6" s="53" customFormat="1" ht="12">
      <c r="A359" s="56" t="s">
        <v>411</v>
      </c>
      <c r="B359" s="57" t="s">
        <v>351</v>
      </c>
      <c r="C359" s="70"/>
      <c r="D359" s="58"/>
      <c r="E359" s="59"/>
      <c r="F359" s="59"/>
    </row>
    <row r="360" spans="1:6" s="344" customFormat="1" ht="12">
      <c r="A360" s="480"/>
      <c r="B360" s="481"/>
      <c r="C360" s="482"/>
      <c r="D360" s="483"/>
      <c r="E360" s="486"/>
      <c r="F360" s="486"/>
    </row>
    <row r="361" spans="1:6" s="82" customFormat="1" ht="39" customHeight="1">
      <c r="A361" s="51" t="s">
        <v>316</v>
      </c>
      <c r="B361" s="52" t="s">
        <v>397</v>
      </c>
      <c r="C361" s="64"/>
      <c r="D361" s="50"/>
      <c r="E361" s="46"/>
      <c r="F361" s="46"/>
    </row>
    <row r="362" spans="1:6" s="53" customFormat="1" ht="41.25" customHeight="1">
      <c r="A362" s="109" t="s">
        <v>269</v>
      </c>
      <c r="B362" s="52" t="s">
        <v>398</v>
      </c>
      <c r="C362" s="64"/>
      <c r="D362" s="50"/>
      <c r="E362" s="46"/>
      <c r="F362" s="46"/>
    </row>
    <row r="363" spans="1:6" s="83" customFormat="1" ht="12">
      <c r="A363" s="51"/>
      <c r="B363" s="52"/>
      <c r="C363" s="64">
        <v>10</v>
      </c>
      <c r="D363" s="50" t="s">
        <v>310</v>
      </c>
      <c r="E363" s="46"/>
      <c r="F363" s="46">
        <f>C363*E363</f>
        <v>0</v>
      </c>
    </row>
    <row r="364" spans="1:6" s="344" customFormat="1" ht="12">
      <c r="A364" s="480"/>
      <c r="B364" s="481"/>
      <c r="C364" s="482"/>
      <c r="D364" s="483"/>
      <c r="E364" s="486"/>
      <c r="F364" s="486"/>
    </row>
    <row r="365" spans="1:7" s="85" customFormat="1" ht="36">
      <c r="A365" s="51" t="s">
        <v>317</v>
      </c>
      <c r="B365" s="52" t="s">
        <v>396</v>
      </c>
      <c r="C365" s="64"/>
      <c r="D365" s="50"/>
      <c r="E365" s="46"/>
      <c r="F365" s="46"/>
      <c r="G365" s="84"/>
    </row>
    <row r="366" spans="1:6" s="447" customFormat="1" ht="26.25" customHeight="1">
      <c r="A366" s="446" t="s">
        <v>269</v>
      </c>
      <c r="B366" s="440" t="s">
        <v>401</v>
      </c>
      <c r="C366" s="441"/>
      <c r="D366" s="442"/>
      <c r="E366" s="443"/>
      <c r="F366" s="443"/>
    </row>
    <row r="367" spans="1:6" s="86" customFormat="1" ht="12">
      <c r="A367" s="51"/>
      <c r="B367" s="52"/>
      <c r="C367" s="64">
        <v>8</v>
      </c>
      <c r="D367" s="50" t="s">
        <v>310</v>
      </c>
      <c r="E367" s="46"/>
      <c r="F367" s="46">
        <f>C367*E367</f>
        <v>0</v>
      </c>
    </row>
    <row r="368" spans="1:6" s="503" customFormat="1" ht="12">
      <c r="A368" s="451"/>
      <c r="B368" s="452"/>
      <c r="C368" s="453"/>
      <c r="D368" s="454"/>
      <c r="E368" s="455"/>
      <c r="F368" s="455"/>
    </row>
    <row r="369" spans="1:6" s="86" customFormat="1" ht="65.25" customHeight="1">
      <c r="A369" s="51" t="s">
        <v>318</v>
      </c>
      <c r="B369" s="52" t="s">
        <v>402</v>
      </c>
      <c r="C369" s="64"/>
      <c r="D369" s="50"/>
      <c r="E369" s="46"/>
      <c r="F369" s="46"/>
    </row>
    <row r="370" spans="1:6" s="86" customFormat="1" ht="12">
      <c r="A370" s="51"/>
      <c r="B370" s="52"/>
      <c r="C370" s="64">
        <v>1</v>
      </c>
      <c r="D370" s="50" t="s">
        <v>415</v>
      </c>
      <c r="E370" s="46"/>
      <c r="F370" s="46">
        <f>C370*E370</f>
        <v>0</v>
      </c>
    </row>
    <row r="371" spans="1:6" s="503" customFormat="1" ht="12">
      <c r="A371" s="451"/>
      <c r="B371" s="452"/>
      <c r="C371" s="453"/>
      <c r="D371" s="454"/>
      <c r="E371" s="455"/>
      <c r="F371" s="455"/>
    </row>
    <row r="372" spans="1:6" s="86" customFormat="1" ht="78" customHeight="1">
      <c r="A372" s="51" t="s">
        <v>319</v>
      </c>
      <c r="B372" s="52" t="s">
        <v>236</v>
      </c>
      <c r="C372" s="64"/>
      <c r="D372" s="50"/>
      <c r="E372" s="46"/>
      <c r="F372" s="46"/>
    </row>
    <row r="373" spans="1:6" s="86" customFormat="1" ht="12">
      <c r="A373" s="51"/>
      <c r="B373" s="52"/>
      <c r="C373" s="64">
        <v>6</v>
      </c>
      <c r="D373" s="50" t="s">
        <v>310</v>
      </c>
      <c r="E373" s="46"/>
      <c r="F373" s="46">
        <f>C373*E373</f>
        <v>0</v>
      </c>
    </row>
    <row r="374" spans="1:6" s="344" customFormat="1" ht="12">
      <c r="A374" s="480"/>
      <c r="B374" s="481"/>
      <c r="C374" s="482"/>
      <c r="D374" s="483"/>
      <c r="E374" s="486"/>
      <c r="F374" s="486"/>
    </row>
    <row r="375" spans="1:6" s="86" customFormat="1" ht="75" customHeight="1">
      <c r="A375" s="51" t="s">
        <v>412</v>
      </c>
      <c r="B375" s="52" t="s">
        <v>234</v>
      </c>
      <c r="C375" s="64"/>
      <c r="D375" s="50"/>
      <c r="E375" s="46"/>
      <c r="F375" s="46"/>
    </row>
    <row r="376" spans="1:6" s="86" customFormat="1" ht="12">
      <c r="A376" s="51"/>
      <c r="B376" s="52"/>
      <c r="C376" s="64">
        <v>4.5</v>
      </c>
      <c r="D376" s="50" t="s">
        <v>310</v>
      </c>
      <c r="E376" s="46"/>
      <c r="F376" s="46">
        <f>C376*E376</f>
        <v>0</v>
      </c>
    </row>
    <row r="377" spans="1:6" s="344" customFormat="1" ht="12">
      <c r="A377" s="480"/>
      <c r="B377" s="481"/>
      <c r="C377" s="482"/>
      <c r="D377" s="483"/>
      <c r="E377" s="486"/>
      <c r="F377" s="486"/>
    </row>
    <row r="378" spans="1:6" s="86" customFormat="1" ht="66.75" customHeight="1">
      <c r="A378" s="51" t="s">
        <v>419</v>
      </c>
      <c r="B378" s="52" t="s">
        <v>235</v>
      </c>
      <c r="C378" s="64"/>
      <c r="D378" s="50"/>
      <c r="E378" s="46"/>
      <c r="F378" s="46"/>
    </row>
    <row r="379" spans="1:6" s="86" customFormat="1" ht="12">
      <c r="A379" s="51"/>
      <c r="B379" s="52"/>
      <c r="C379" s="64">
        <v>43</v>
      </c>
      <c r="D379" s="50" t="s">
        <v>310</v>
      </c>
      <c r="E379" s="46"/>
      <c r="F379" s="46">
        <f>C379*E379</f>
        <v>0</v>
      </c>
    </row>
    <row r="380" spans="1:6" s="86" customFormat="1" ht="12.75" thickBot="1">
      <c r="A380" s="160"/>
      <c r="B380" s="161"/>
      <c r="C380" s="162"/>
      <c r="D380" s="163"/>
      <c r="E380" s="48"/>
      <c r="F380" s="48"/>
    </row>
    <row r="381" spans="1:6" s="23" customFormat="1" ht="12.75" thickTop="1">
      <c r="A381" s="164" t="s">
        <v>411</v>
      </c>
      <c r="B381" s="165" t="s">
        <v>413</v>
      </c>
      <c r="C381" s="166"/>
      <c r="D381" s="167"/>
      <c r="E381" s="168"/>
      <c r="F381" s="168">
        <f>SUM(F362:F380)</f>
        <v>0</v>
      </c>
    </row>
    <row r="382" spans="1:6" s="86" customFormat="1" ht="12">
      <c r="A382" s="51"/>
      <c r="B382" s="52"/>
      <c r="C382" s="64"/>
      <c r="D382" s="50"/>
      <c r="E382" s="46"/>
      <c r="F382" s="46"/>
    </row>
    <row r="383" spans="1:6" s="23" customFormat="1" ht="12">
      <c r="A383" s="56" t="s">
        <v>321</v>
      </c>
      <c r="B383" s="57" t="s">
        <v>605</v>
      </c>
      <c r="C383" s="70"/>
      <c r="D383" s="58"/>
      <c r="E383" s="59"/>
      <c r="F383" s="59"/>
    </row>
    <row r="384" spans="1:6" s="344" customFormat="1" ht="12">
      <c r="A384" s="480"/>
      <c r="B384" s="481"/>
      <c r="C384" s="482"/>
      <c r="D384" s="483"/>
      <c r="E384" s="486"/>
      <c r="F384" s="486"/>
    </row>
    <row r="385" spans="1:6" s="23" customFormat="1" ht="99" customHeight="1">
      <c r="A385" s="51" t="s">
        <v>323</v>
      </c>
      <c r="B385" s="52" t="s">
        <v>403</v>
      </c>
      <c r="C385" s="64"/>
      <c r="D385" s="50"/>
      <c r="E385" s="46"/>
      <c r="F385" s="46"/>
    </row>
    <row r="386" spans="1:7" s="45" customFormat="1" ht="14.25" customHeight="1">
      <c r="A386" s="114" t="s">
        <v>266</v>
      </c>
      <c r="B386" s="52" t="s">
        <v>404</v>
      </c>
      <c r="C386" s="107"/>
      <c r="D386" s="42"/>
      <c r="E386" s="43"/>
      <c r="F386" s="43"/>
      <c r="G386" s="44"/>
    </row>
    <row r="387" spans="1:6" s="23" customFormat="1" ht="12">
      <c r="A387" s="136"/>
      <c r="B387" s="190"/>
      <c r="C387" s="191">
        <v>1</v>
      </c>
      <c r="D387" s="192" t="s">
        <v>415</v>
      </c>
      <c r="E387" s="106"/>
      <c r="F387" s="106">
        <f>C387*E387</f>
        <v>0</v>
      </c>
    </row>
    <row r="388" spans="1:7" s="45" customFormat="1" ht="12">
      <c r="A388" s="114" t="s">
        <v>266</v>
      </c>
      <c r="B388" s="52" t="s">
        <v>405</v>
      </c>
      <c r="C388" s="107"/>
      <c r="D388" s="42"/>
      <c r="E388" s="43"/>
      <c r="F388" s="43"/>
      <c r="G388" s="44"/>
    </row>
    <row r="389" spans="1:6" s="23" customFormat="1" ht="12">
      <c r="A389" s="51"/>
      <c r="B389" s="52"/>
      <c r="C389" s="64">
        <v>1</v>
      </c>
      <c r="D389" s="50" t="s">
        <v>415</v>
      </c>
      <c r="E389" s="46"/>
      <c r="F389" s="46">
        <f>C389*E389</f>
        <v>0</v>
      </c>
    </row>
    <row r="390" spans="1:6" s="344" customFormat="1" ht="12">
      <c r="A390" s="480"/>
      <c r="B390" s="481"/>
      <c r="C390" s="482"/>
      <c r="D390" s="483"/>
      <c r="E390" s="486"/>
      <c r="F390" s="486"/>
    </row>
    <row r="391" spans="1:7" s="86" customFormat="1" ht="144">
      <c r="A391" s="51" t="s">
        <v>324</v>
      </c>
      <c r="B391" s="52" t="s">
        <v>198</v>
      </c>
      <c r="C391" s="64"/>
      <c r="D391" s="50"/>
      <c r="E391" s="46"/>
      <c r="F391" s="46"/>
      <c r="G391" s="74"/>
    </row>
    <row r="392" spans="1:7" s="86" customFormat="1" ht="12">
      <c r="A392" s="51"/>
      <c r="B392" s="52"/>
      <c r="C392" s="64">
        <v>5.2</v>
      </c>
      <c r="D392" s="50" t="s">
        <v>310</v>
      </c>
      <c r="E392" s="46"/>
      <c r="F392" s="46">
        <f>C392*E392</f>
        <v>0</v>
      </c>
      <c r="G392" s="74"/>
    </row>
    <row r="393" spans="1:6" s="344" customFormat="1" ht="12">
      <c r="A393" s="480"/>
      <c r="B393" s="481"/>
      <c r="C393" s="482"/>
      <c r="D393" s="483"/>
      <c r="E393" s="486"/>
      <c r="F393" s="486"/>
    </row>
    <row r="394" spans="1:6" s="23" customFormat="1" ht="90" customHeight="1">
      <c r="A394" s="51" t="s">
        <v>325</v>
      </c>
      <c r="B394" s="52" t="s">
        <v>200</v>
      </c>
      <c r="C394" s="64"/>
      <c r="D394" s="50"/>
      <c r="E394" s="46"/>
      <c r="F394" s="46"/>
    </row>
    <row r="395" spans="1:6" s="23" customFormat="1" ht="12">
      <c r="A395" s="51"/>
      <c r="B395" s="52"/>
      <c r="C395" s="64">
        <v>2</v>
      </c>
      <c r="D395" s="50" t="s">
        <v>415</v>
      </c>
      <c r="E395" s="46"/>
      <c r="F395" s="46">
        <f>C395*E395</f>
        <v>0</v>
      </c>
    </row>
    <row r="396" spans="1:6" s="23" customFormat="1" ht="12.75" thickBot="1">
      <c r="A396" s="160"/>
      <c r="B396" s="161"/>
      <c r="C396" s="162"/>
      <c r="D396" s="163"/>
      <c r="E396" s="48"/>
      <c r="F396" s="48"/>
    </row>
    <row r="397" spans="1:6" s="23" customFormat="1" ht="12.75" thickTop="1">
      <c r="A397" s="164" t="s">
        <v>321</v>
      </c>
      <c r="B397" s="165" t="s">
        <v>256</v>
      </c>
      <c r="C397" s="166"/>
      <c r="D397" s="167"/>
      <c r="E397" s="168"/>
      <c r="F397" s="168">
        <f>SUM(F385:F396)</f>
        <v>0</v>
      </c>
    </row>
    <row r="398" spans="1:7" s="86" customFormat="1" ht="12">
      <c r="A398" s="193"/>
      <c r="B398" s="194"/>
      <c r="C398" s="195"/>
      <c r="D398" s="196"/>
      <c r="E398" s="87"/>
      <c r="F398" s="87"/>
      <c r="G398" s="74"/>
    </row>
    <row r="399" spans="1:6" s="23" customFormat="1" ht="12">
      <c r="A399" s="56" t="s">
        <v>342</v>
      </c>
      <c r="B399" s="57" t="s">
        <v>430</v>
      </c>
      <c r="C399" s="70"/>
      <c r="D399" s="58"/>
      <c r="E399" s="59"/>
      <c r="F399" s="59"/>
    </row>
    <row r="400" spans="1:6" s="344" customFormat="1" ht="12">
      <c r="A400" s="480"/>
      <c r="B400" s="481"/>
      <c r="C400" s="482"/>
      <c r="D400" s="483"/>
      <c r="E400" s="486"/>
      <c r="F400" s="486"/>
    </row>
    <row r="401" spans="1:6" s="23" customFormat="1" ht="102" customHeight="1">
      <c r="A401" s="451" t="s">
        <v>607</v>
      </c>
      <c r="B401" s="452" t="s">
        <v>201</v>
      </c>
      <c r="C401" s="453"/>
      <c r="D401" s="454"/>
      <c r="E401" s="455"/>
      <c r="F401" s="455"/>
    </row>
    <row r="402" spans="1:7" s="45" customFormat="1" ht="14.25" customHeight="1">
      <c r="A402" s="39" t="s">
        <v>266</v>
      </c>
      <c r="B402" s="52" t="s">
        <v>203</v>
      </c>
      <c r="C402" s="107"/>
      <c r="D402" s="42"/>
      <c r="E402" s="43"/>
      <c r="F402" s="43"/>
      <c r="G402" s="44"/>
    </row>
    <row r="403" spans="1:6" s="23" customFormat="1" ht="12">
      <c r="A403" s="448"/>
      <c r="B403" s="52"/>
      <c r="C403" s="64">
        <v>2</v>
      </c>
      <c r="D403" s="50" t="s">
        <v>415</v>
      </c>
      <c r="E403" s="46"/>
      <c r="F403" s="46">
        <f>C403*E403</f>
        <v>0</v>
      </c>
    </row>
    <row r="404" spans="1:6" s="344" customFormat="1" ht="12">
      <c r="A404" s="480"/>
      <c r="B404" s="481"/>
      <c r="C404" s="482"/>
      <c r="D404" s="483"/>
      <c r="E404" s="486"/>
      <c r="F404" s="486"/>
    </row>
    <row r="405" spans="1:6" s="23" customFormat="1" ht="94.5" customHeight="1">
      <c r="A405" s="451" t="s">
        <v>368</v>
      </c>
      <c r="B405" s="452" t="s">
        <v>202</v>
      </c>
      <c r="C405" s="453"/>
      <c r="D405" s="454"/>
      <c r="E405" s="455"/>
      <c r="F405" s="455"/>
    </row>
    <row r="406" spans="1:7" s="45" customFormat="1" ht="14.25" customHeight="1">
      <c r="A406" s="114" t="s">
        <v>266</v>
      </c>
      <c r="B406" s="52" t="s">
        <v>204</v>
      </c>
      <c r="C406" s="107"/>
      <c r="D406" s="42"/>
      <c r="E406" s="43"/>
      <c r="F406" s="43"/>
      <c r="G406" s="44"/>
    </row>
    <row r="407" spans="1:6" s="23" customFormat="1" ht="12">
      <c r="A407" s="136"/>
      <c r="B407" s="190"/>
      <c r="C407" s="191">
        <v>2</v>
      </c>
      <c r="D407" s="192" t="s">
        <v>415</v>
      </c>
      <c r="E407" s="106"/>
      <c r="F407" s="106">
        <f>C407*E407</f>
        <v>0</v>
      </c>
    </row>
    <row r="408" spans="1:7" s="45" customFormat="1" ht="14.25" customHeight="1">
      <c r="A408" s="449" t="s">
        <v>266</v>
      </c>
      <c r="B408" s="52" t="s">
        <v>205</v>
      </c>
      <c r="C408" s="450"/>
      <c r="D408" s="127"/>
      <c r="E408" s="43"/>
      <c r="F408" s="43"/>
      <c r="G408" s="44"/>
    </row>
    <row r="409" spans="1:6" s="23" customFormat="1" ht="12">
      <c r="A409" s="111"/>
      <c r="B409" s="190"/>
      <c r="C409" s="191">
        <v>4</v>
      </c>
      <c r="D409" s="192" t="s">
        <v>415</v>
      </c>
      <c r="E409" s="106"/>
      <c r="F409" s="106">
        <f>C409*E409</f>
        <v>0</v>
      </c>
    </row>
    <row r="410" spans="1:6" s="86" customFormat="1" ht="12.75" thickBot="1">
      <c r="A410" s="197"/>
      <c r="B410" s="198"/>
      <c r="C410" s="88"/>
      <c r="D410" s="199"/>
      <c r="E410" s="88"/>
      <c r="F410" s="88"/>
    </row>
    <row r="411" spans="1:6" s="86" customFormat="1" ht="12.75" thickTop="1">
      <c r="A411" s="89" t="s">
        <v>342</v>
      </c>
      <c r="B411" s="165" t="s">
        <v>431</v>
      </c>
      <c r="C411" s="200"/>
      <c r="D411" s="201"/>
      <c r="E411" s="202"/>
      <c r="F411" s="202">
        <f>SUM(F401:F410)</f>
        <v>0</v>
      </c>
    </row>
    <row r="412" spans="1:6" s="86" customFormat="1" ht="12">
      <c r="A412" s="51"/>
      <c r="B412" s="52"/>
      <c r="C412" s="64"/>
      <c r="D412" s="50"/>
      <c r="E412" s="46"/>
      <c r="F412" s="46"/>
    </row>
    <row r="413" spans="1:6" s="23" customFormat="1" ht="12">
      <c r="A413" s="56" t="s">
        <v>343</v>
      </c>
      <c r="B413" s="57" t="s">
        <v>254</v>
      </c>
      <c r="C413" s="70"/>
      <c r="D413" s="58"/>
      <c r="E413" s="59"/>
      <c r="F413" s="59"/>
    </row>
    <row r="414" spans="1:6" s="344" customFormat="1" ht="12">
      <c r="A414" s="480"/>
      <c r="B414" s="481"/>
      <c r="C414" s="482"/>
      <c r="D414" s="483"/>
      <c r="E414" s="486"/>
      <c r="F414" s="486"/>
    </row>
    <row r="415" spans="1:6" s="23" customFormat="1" ht="196.5" customHeight="1">
      <c r="A415" s="51" t="s">
        <v>344</v>
      </c>
      <c r="B415" s="52" t="s">
        <v>214</v>
      </c>
      <c r="C415" s="64"/>
      <c r="D415" s="50"/>
      <c r="E415" s="46"/>
      <c r="F415" s="46"/>
    </row>
    <row r="416" spans="1:7" s="45" customFormat="1" ht="26.25" customHeight="1">
      <c r="A416" s="114" t="s">
        <v>266</v>
      </c>
      <c r="B416" s="52" t="s">
        <v>206</v>
      </c>
      <c r="C416" s="107"/>
      <c r="D416" s="42"/>
      <c r="E416" s="43"/>
      <c r="F416" s="43"/>
      <c r="G416" s="44"/>
    </row>
    <row r="417" spans="1:6" s="23" customFormat="1" ht="12">
      <c r="A417" s="136"/>
      <c r="B417" s="190"/>
      <c r="C417" s="191">
        <v>5</v>
      </c>
      <c r="D417" s="192" t="s">
        <v>415</v>
      </c>
      <c r="E417" s="106"/>
      <c r="F417" s="106">
        <f>C417*E417</f>
        <v>0</v>
      </c>
    </row>
    <row r="418" spans="1:7" s="45" customFormat="1" ht="26.25" customHeight="1">
      <c r="A418" s="114" t="s">
        <v>266</v>
      </c>
      <c r="B418" s="52" t="s">
        <v>207</v>
      </c>
      <c r="C418" s="107"/>
      <c r="D418" s="42"/>
      <c r="E418" s="43"/>
      <c r="F418" s="43"/>
      <c r="G418" s="44"/>
    </row>
    <row r="419" spans="1:6" s="23" customFormat="1" ht="12">
      <c r="A419" s="136"/>
      <c r="B419" s="190"/>
      <c r="C419" s="191">
        <v>3</v>
      </c>
      <c r="D419" s="192" t="s">
        <v>415</v>
      </c>
      <c r="E419" s="106"/>
      <c r="F419" s="106">
        <f>C419*E419</f>
        <v>0</v>
      </c>
    </row>
    <row r="420" spans="1:7" s="45" customFormat="1" ht="39.75" customHeight="1">
      <c r="A420" s="114" t="s">
        <v>266</v>
      </c>
      <c r="B420" s="52" t="s">
        <v>208</v>
      </c>
      <c r="C420" s="107"/>
      <c r="D420" s="42"/>
      <c r="E420" s="43"/>
      <c r="F420" s="43"/>
      <c r="G420" s="44"/>
    </row>
    <row r="421" spans="1:6" s="23" customFormat="1" ht="12">
      <c r="A421" s="136"/>
      <c r="B421" s="190"/>
      <c r="C421" s="191">
        <v>1</v>
      </c>
      <c r="D421" s="192" t="s">
        <v>415</v>
      </c>
      <c r="E421" s="106"/>
      <c r="F421" s="106">
        <f>C421*E421</f>
        <v>0</v>
      </c>
    </row>
    <row r="422" spans="1:7" s="45" customFormat="1" ht="26.25" customHeight="1">
      <c r="A422" s="114" t="s">
        <v>266</v>
      </c>
      <c r="B422" s="52" t="s">
        <v>209</v>
      </c>
      <c r="C422" s="107"/>
      <c r="D422" s="42"/>
      <c r="E422" s="43"/>
      <c r="F422" s="43"/>
      <c r="G422" s="44"/>
    </row>
    <row r="423" spans="1:6" s="23" customFormat="1" ht="12">
      <c r="A423" s="136"/>
      <c r="B423" s="190"/>
      <c r="C423" s="191">
        <v>2</v>
      </c>
      <c r="D423" s="192" t="s">
        <v>415</v>
      </c>
      <c r="E423" s="106"/>
      <c r="F423" s="106">
        <f>C423*E423</f>
        <v>0</v>
      </c>
    </row>
    <row r="424" spans="1:7" s="45" customFormat="1" ht="26.25" customHeight="1">
      <c r="A424" s="114" t="s">
        <v>266</v>
      </c>
      <c r="B424" s="52" t="s">
        <v>210</v>
      </c>
      <c r="C424" s="107"/>
      <c r="D424" s="42"/>
      <c r="E424" s="43"/>
      <c r="F424" s="43"/>
      <c r="G424" s="44"/>
    </row>
    <row r="425" spans="1:6" s="23" customFormat="1" ht="12">
      <c r="A425" s="51"/>
      <c r="B425" s="52"/>
      <c r="C425" s="64">
        <v>2</v>
      </c>
      <c r="D425" s="50" t="s">
        <v>415</v>
      </c>
      <c r="E425" s="46"/>
      <c r="F425" s="46">
        <f>C425*E425</f>
        <v>0</v>
      </c>
    </row>
    <row r="426" spans="1:7" s="503" customFormat="1" ht="12">
      <c r="A426" s="505"/>
      <c r="B426" s="506"/>
      <c r="C426" s="453"/>
      <c r="D426" s="507"/>
      <c r="E426" s="455"/>
      <c r="F426" s="455"/>
      <c r="G426" s="508"/>
    </row>
    <row r="427" spans="1:6" s="23" customFormat="1" ht="135.75" customHeight="1">
      <c r="A427" s="51" t="s">
        <v>345</v>
      </c>
      <c r="B427" s="52" t="s">
        <v>215</v>
      </c>
      <c r="C427" s="64"/>
      <c r="D427" s="50"/>
      <c r="E427" s="46"/>
      <c r="F427" s="46"/>
    </row>
    <row r="428" spans="1:7" s="45" customFormat="1" ht="20.25" customHeight="1">
      <c r="A428" s="114" t="s">
        <v>266</v>
      </c>
      <c r="B428" s="52" t="s">
        <v>211</v>
      </c>
      <c r="C428" s="107"/>
      <c r="D428" s="42"/>
      <c r="E428" s="43"/>
      <c r="F428" s="43"/>
      <c r="G428" s="44"/>
    </row>
    <row r="429" spans="1:6" s="23" customFormat="1" ht="12">
      <c r="A429" s="111"/>
      <c r="B429" s="190"/>
      <c r="C429" s="191">
        <v>1</v>
      </c>
      <c r="D429" s="192" t="s">
        <v>415</v>
      </c>
      <c r="E429" s="106"/>
      <c r="F429" s="106">
        <f>C429*E429</f>
        <v>0</v>
      </c>
    </row>
    <row r="430" spans="1:7" s="45" customFormat="1" ht="20.25" customHeight="1">
      <c r="A430" s="114" t="s">
        <v>266</v>
      </c>
      <c r="B430" s="52" t="s">
        <v>212</v>
      </c>
      <c r="C430" s="107"/>
      <c r="D430" s="42"/>
      <c r="E430" s="43"/>
      <c r="F430" s="43"/>
      <c r="G430" s="44"/>
    </row>
    <row r="431" spans="1:6" s="23" customFormat="1" ht="12">
      <c r="A431" s="51"/>
      <c r="B431" s="52"/>
      <c r="C431" s="64">
        <v>1</v>
      </c>
      <c r="D431" s="50" t="s">
        <v>415</v>
      </c>
      <c r="E431" s="46"/>
      <c r="F431" s="46">
        <f>C431*E431</f>
        <v>0</v>
      </c>
    </row>
    <row r="432" spans="1:7" s="503" customFormat="1" ht="12">
      <c r="A432" s="505"/>
      <c r="B432" s="506"/>
      <c r="C432" s="453"/>
      <c r="D432" s="507"/>
      <c r="E432" s="455"/>
      <c r="F432" s="455"/>
      <c r="G432" s="508"/>
    </row>
    <row r="433" spans="1:6" s="23" customFormat="1" ht="89.25" customHeight="1">
      <c r="A433" s="51" t="s">
        <v>346</v>
      </c>
      <c r="B433" s="52" t="s">
        <v>216</v>
      </c>
      <c r="C433" s="64"/>
      <c r="D433" s="50"/>
      <c r="E433" s="46"/>
      <c r="F433" s="46"/>
    </row>
    <row r="434" spans="1:7" s="45" customFormat="1" ht="20.25" customHeight="1">
      <c r="A434" s="114" t="s">
        <v>266</v>
      </c>
      <c r="B434" s="52" t="s">
        <v>213</v>
      </c>
      <c r="C434" s="107"/>
      <c r="D434" s="42"/>
      <c r="E434" s="43"/>
      <c r="F434" s="43"/>
      <c r="G434" s="44"/>
    </row>
    <row r="435" spans="1:6" s="23" customFormat="1" ht="12">
      <c r="A435" s="51"/>
      <c r="B435" s="52"/>
      <c r="C435" s="64">
        <v>1</v>
      </c>
      <c r="D435" s="50" t="s">
        <v>415</v>
      </c>
      <c r="E435" s="46"/>
      <c r="F435" s="46">
        <f>C435*E435</f>
        <v>0</v>
      </c>
    </row>
    <row r="436" spans="1:7" s="503" customFormat="1" ht="12">
      <c r="A436" s="451"/>
      <c r="B436" s="452"/>
      <c r="C436" s="453"/>
      <c r="D436" s="454"/>
      <c r="E436" s="455"/>
      <c r="F436" s="455"/>
      <c r="G436" s="508"/>
    </row>
    <row r="437" spans="1:6" s="23" customFormat="1" ht="196.5" customHeight="1">
      <c r="A437" s="51" t="s">
        <v>346</v>
      </c>
      <c r="B437" s="52" t="s">
        <v>217</v>
      </c>
      <c r="C437" s="64"/>
      <c r="D437" s="50"/>
      <c r="E437" s="46"/>
      <c r="F437" s="46"/>
    </row>
    <row r="438" spans="1:7" s="45" customFormat="1" ht="19.5" customHeight="1">
      <c r="A438" s="114" t="s">
        <v>266</v>
      </c>
      <c r="B438" s="52" t="s">
        <v>218</v>
      </c>
      <c r="C438" s="107"/>
      <c r="D438" s="42"/>
      <c r="E438" s="43"/>
      <c r="F438" s="43"/>
      <c r="G438" s="44"/>
    </row>
    <row r="439" spans="1:6" s="23" customFormat="1" ht="12">
      <c r="A439" s="136"/>
      <c r="B439" s="190"/>
      <c r="C439" s="191">
        <v>1</v>
      </c>
      <c r="D439" s="192" t="s">
        <v>415</v>
      </c>
      <c r="E439" s="106"/>
      <c r="F439" s="106">
        <f>C439*E439</f>
        <v>0</v>
      </c>
    </row>
    <row r="440" spans="1:7" s="45" customFormat="1" ht="19.5" customHeight="1">
      <c r="A440" s="114" t="s">
        <v>266</v>
      </c>
      <c r="B440" s="52" t="s">
        <v>219</v>
      </c>
      <c r="C440" s="107"/>
      <c r="D440" s="42"/>
      <c r="E440" s="43"/>
      <c r="F440" s="43"/>
      <c r="G440" s="44"/>
    </row>
    <row r="441" spans="1:6" s="23" customFormat="1" ht="12">
      <c r="A441" s="136"/>
      <c r="B441" s="190"/>
      <c r="C441" s="191">
        <v>1</v>
      </c>
      <c r="D441" s="192" t="s">
        <v>415</v>
      </c>
      <c r="E441" s="106"/>
      <c r="F441" s="106">
        <f>C441*E441</f>
        <v>0</v>
      </c>
    </row>
    <row r="442" spans="1:7" s="45" customFormat="1" ht="12">
      <c r="A442" s="39"/>
      <c r="B442" s="40"/>
      <c r="C442" s="107"/>
      <c r="D442" s="42"/>
      <c r="E442" s="43"/>
      <c r="F442" s="43"/>
      <c r="G442" s="44"/>
    </row>
    <row r="443" spans="1:6" s="23" customFormat="1" ht="12.75" thickBot="1">
      <c r="A443" s="160"/>
      <c r="B443" s="161"/>
      <c r="C443" s="162"/>
      <c r="D443" s="163"/>
      <c r="E443" s="48"/>
      <c r="F443" s="48"/>
    </row>
    <row r="444" spans="1:6" s="23" customFormat="1" ht="12.75" thickTop="1">
      <c r="A444" s="164" t="s">
        <v>343</v>
      </c>
      <c r="B444" s="165" t="s">
        <v>255</v>
      </c>
      <c r="C444" s="166"/>
      <c r="D444" s="167"/>
      <c r="E444" s="168"/>
      <c r="F444" s="168">
        <f>SUM(F415:F443)</f>
        <v>0</v>
      </c>
    </row>
    <row r="445" spans="1:6" s="86" customFormat="1" ht="12">
      <c r="A445" s="51"/>
      <c r="B445" s="52"/>
      <c r="C445" s="64"/>
      <c r="D445" s="50"/>
      <c r="E445" s="46"/>
      <c r="F445" s="46"/>
    </row>
    <row r="446" spans="1:6" s="23" customFormat="1" ht="12">
      <c r="A446" s="56" t="s">
        <v>349</v>
      </c>
      <c r="B446" s="57" t="s">
        <v>432</v>
      </c>
      <c r="C446" s="70"/>
      <c r="D446" s="58"/>
      <c r="E446" s="59"/>
      <c r="F446" s="59"/>
    </row>
    <row r="447" spans="1:6" s="344" customFormat="1" ht="12">
      <c r="A447" s="480"/>
      <c r="B447" s="481"/>
      <c r="C447" s="482"/>
      <c r="D447" s="483"/>
      <c r="E447" s="486"/>
      <c r="F447" s="486"/>
    </row>
    <row r="448" spans="1:6" s="23" customFormat="1" ht="36">
      <c r="A448" s="51" t="s">
        <v>350</v>
      </c>
      <c r="B448" s="52" t="s">
        <v>221</v>
      </c>
      <c r="C448" s="64"/>
      <c r="D448" s="50"/>
      <c r="E448" s="46"/>
      <c r="F448" s="46"/>
    </row>
    <row r="449" spans="1:6" s="23" customFormat="1" ht="12">
      <c r="A449" s="51"/>
      <c r="B449" s="52"/>
      <c r="C449" s="64">
        <v>28.9</v>
      </c>
      <c r="D449" s="50" t="s">
        <v>310</v>
      </c>
      <c r="E449" s="46"/>
      <c r="F449" s="46">
        <f>C449*E449</f>
        <v>0</v>
      </c>
    </row>
    <row r="450" spans="1:6" s="376" customFormat="1" ht="12">
      <c r="A450" s="471"/>
      <c r="B450" s="472"/>
      <c r="C450" s="473"/>
      <c r="D450" s="474"/>
      <c r="E450" s="502"/>
      <c r="F450" s="502"/>
    </row>
    <row r="451" spans="1:6" s="23" customFormat="1" ht="36">
      <c r="A451" s="51" t="s">
        <v>417</v>
      </c>
      <c r="B451" s="52" t="s">
        <v>222</v>
      </c>
      <c r="C451" s="64"/>
      <c r="D451" s="50"/>
      <c r="E451" s="46"/>
      <c r="F451" s="46"/>
    </row>
    <row r="452" spans="1:6" s="23" customFormat="1" ht="12">
      <c r="A452" s="51"/>
      <c r="B452" s="52"/>
      <c r="C452" s="64">
        <v>28.9</v>
      </c>
      <c r="D452" s="50" t="s">
        <v>310</v>
      </c>
      <c r="E452" s="46"/>
      <c r="F452" s="46">
        <f>C452*E452</f>
        <v>0</v>
      </c>
    </row>
    <row r="453" spans="1:6" s="23" customFormat="1" ht="12.75" thickBot="1">
      <c r="A453" s="197"/>
      <c r="B453" s="198"/>
      <c r="C453" s="88"/>
      <c r="D453" s="199"/>
      <c r="E453" s="88"/>
      <c r="F453" s="88"/>
    </row>
    <row r="454" spans="1:6" s="86" customFormat="1" ht="12.75" thickTop="1">
      <c r="A454" s="89" t="s">
        <v>349</v>
      </c>
      <c r="B454" s="165" t="s">
        <v>433</v>
      </c>
      <c r="C454" s="200"/>
      <c r="D454" s="201"/>
      <c r="E454" s="202"/>
      <c r="F454" s="202">
        <f>SUM(F448:F453)</f>
        <v>0</v>
      </c>
    </row>
    <row r="455" spans="1:6" s="86" customFormat="1" ht="12">
      <c r="A455" s="90"/>
      <c r="B455" s="186"/>
      <c r="C455" s="203"/>
      <c r="D455" s="91"/>
      <c r="E455" s="92"/>
      <c r="F455" s="92"/>
    </row>
    <row r="456" spans="1:6" s="23" customFormat="1" ht="12">
      <c r="A456" s="56" t="s">
        <v>290</v>
      </c>
      <c r="B456" s="57" t="s">
        <v>274</v>
      </c>
      <c r="C456" s="70"/>
      <c r="D456" s="58"/>
      <c r="E456" s="59"/>
      <c r="F456" s="59"/>
    </row>
    <row r="457" spans="1:6" s="344" customFormat="1" ht="12">
      <c r="A457" s="480"/>
      <c r="B457" s="481"/>
      <c r="C457" s="482"/>
      <c r="D457" s="483"/>
      <c r="E457" s="486"/>
      <c r="F457" s="486"/>
    </row>
    <row r="458" spans="1:6" s="23" customFormat="1" ht="36">
      <c r="A458" s="51" t="s">
        <v>601</v>
      </c>
      <c r="B458" s="52" t="s">
        <v>406</v>
      </c>
      <c r="C458" s="64"/>
      <c r="D458" s="50"/>
      <c r="E458" s="46"/>
      <c r="F458" s="46"/>
    </row>
    <row r="459" spans="1:6" s="23" customFormat="1" ht="12">
      <c r="A459" s="51"/>
      <c r="B459" s="52"/>
      <c r="C459" s="64">
        <v>175</v>
      </c>
      <c r="D459" s="50" t="s">
        <v>309</v>
      </c>
      <c r="E459" s="46"/>
      <c r="F459" s="46">
        <f>C459*E459</f>
        <v>0</v>
      </c>
    </row>
    <row r="460" spans="1:6" s="344" customFormat="1" ht="12">
      <c r="A460" s="480"/>
      <c r="B460" s="481"/>
      <c r="C460" s="482"/>
      <c r="D460" s="483"/>
      <c r="E460" s="486"/>
      <c r="F460" s="486"/>
    </row>
    <row r="461" spans="1:6" s="23" customFormat="1" ht="48">
      <c r="A461" s="51" t="s">
        <v>602</v>
      </c>
      <c r="B461" s="52" t="s">
        <v>223</v>
      </c>
      <c r="C461" s="64"/>
      <c r="D461" s="50"/>
      <c r="E461" s="46"/>
      <c r="F461" s="46"/>
    </row>
    <row r="462" spans="1:6" s="23" customFormat="1" ht="12">
      <c r="A462" s="51"/>
      <c r="B462" s="52"/>
      <c r="C462" s="64">
        <v>7</v>
      </c>
      <c r="D462" s="50" t="s">
        <v>309</v>
      </c>
      <c r="E462" s="46"/>
      <c r="F462" s="46">
        <f>C462*E462</f>
        <v>0</v>
      </c>
    </row>
    <row r="463" spans="1:6" s="344" customFormat="1" ht="12">
      <c r="A463" s="480"/>
      <c r="B463" s="481"/>
      <c r="C463" s="482"/>
      <c r="D463" s="483"/>
      <c r="E463" s="486"/>
      <c r="F463" s="486"/>
    </row>
    <row r="464" spans="1:6" s="23" customFormat="1" ht="48">
      <c r="A464" s="51" t="s">
        <v>603</v>
      </c>
      <c r="B464" s="52" t="s">
        <v>408</v>
      </c>
      <c r="C464" s="64"/>
      <c r="D464" s="50"/>
      <c r="E464" s="46"/>
      <c r="F464" s="46"/>
    </row>
    <row r="465" spans="1:6" s="23" customFormat="1" ht="12">
      <c r="A465" s="51"/>
      <c r="B465" s="52"/>
      <c r="C465" s="64">
        <v>20</v>
      </c>
      <c r="D465" s="50" t="s">
        <v>309</v>
      </c>
      <c r="E465" s="46"/>
      <c r="F465" s="46">
        <f>C465*E465</f>
        <v>0</v>
      </c>
    </row>
    <row r="466" spans="1:6" s="344" customFormat="1" ht="12">
      <c r="A466" s="480"/>
      <c r="B466" s="481"/>
      <c r="C466" s="482"/>
      <c r="D466" s="483"/>
      <c r="E466" s="486"/>
      <c r="F466" s="486"/>
    </row>
    <row r="467" spans="1:7" s="85" customFormat="1" ht="48">
      <c r="A467" s="51" t="s">
        <v>604</v>
      </c>
      <c r="B467" s="52" t="s">
        <v>224</v>
      </c>
      <c r="C467" s="64"/>
      <c r="D467" s="50"/>
      <c r="E467" s="46"/>
      <c r="F467" s="46"/>
      <c r="G467" s="84"/>
    </row>
    <row r="468" spans="1:7" s="85" customFormat="1" ht="24">
      <c r="A468" s="51"/>
      <c r="B468" s="52" t="s">
        <v>686</v>
      </c>
      <c r="C468" s="64"/>
      <c r="D468" s="50"/>
      <c r="E468" s="46"/>
      <c r="F468" s="46"/>
      <c r="G468" s="84"/>
    </row>
    <row r="469" spans="1:6" s="86" customFormat="1" ht="12">
      <c r="A469" s="51"/>
      <c r="B469" s="52"/>
      <c r="C469" s="64">
        <v>7</v>
      </c>
      <c r="D469" s="50" t="s">
        <v>310</v>
      </c>
      <c r="E469" s="46"/>
      <c r="F469" s="46">
        <f>C469*E469</f>
        <v>0</v>
      </c>
    </row>
    <row r="470" spans="1:6" s="86" customFormat="1" ht="12.75" thickBot="1">
      <c r="A470" s="197"/>
      <c r="B470" s="198"/>
      <c r="C470" s="88"/>
      <c r="D470" s="199"/>
      <c r="E470" s="88"/>
      <c r="F470" s="88"/>
    </row>
    <row r="471" spans="1:6" s="86" customFormat="1" ht="12.75" thickTop="1">
      <c r="A471" s="89" t="s">
        <v>290</v>
      </c>
      <c r="B471" s="165" t="s">
        <v>275</v>
      </c>
      <c r="C471" s="200"/>
      <c r="D471" s="201"/>
      <c r="E471" s="202"/>
      <c r="F471" s="202">
        <f>SUM(F458:F470)</f>
        <v>0</v>
      </c>
    </row>
    <row r="472" spans="1:6" s="86" customFormat="1" ht="12">
      <c r="A472" s="90"/>
      <c r="B472" s="186"/>
      <c r="C472" s="203"/>
      <c r="D472" s="91"/>
      <c r="E472" s="92"/>
      <c r="F472" s="92"/>
    </row>
    <row r="473" spans="1:6" s="23" customFormat="1" ht="12">
      <c r="A473" s="56" t="s">
        <v>293</v>
      </c>
      <c r="B473" s="57" t="s">
        <v>276</v>
      </c>
      <c r="C473" s="70"/>
      <c r="D473" s="58"/>
      <c r="E473" s="59"/>
      <c r="F473" s="59"/>
    </row>
    <row r="474" spans="1:6" s="503" customFormat="1" ht="12">
      <c r="A474" s="471"/>
      <c r="B474" s="472"/>
      <c r="C474" s="473"/>
      <c r="D474" s="474"/>
      <c r="E474" s="502"/>
      <c r="F474" s="502"/>
    </row>
    <row r="475" spans="1:6" s="23" customFormat="1" ht="24">
      <c r="A475" s="51" t="s">
        <v>294</v>
      </c>
      <c r="B475" s="52" t="s">
        <v>227</v>
      </c>
      <c r="C475" s="64"/>
      <c r="D475" s="50"/>
      <c r="E475" s="46"/>
      <c r="F475" s="46"/>
    </row>
    <row r="476" spans="1:6" s="23" customFormat="1" ht="12">
      <c r="A476" s="51"/>
      <c r="B476" s="52"/>
      <c r="C476" s="64">
        <v>611</v>
      </c>
      <c r="D476" s="50" t="s">
        <v>309</v>
      </c>
      <c r="E476" s="46"/>
      <c r="F476" s="46">
        <f>C476*E476</f>
        <v>0</v>
      </c>
    </row>
    <row r="477" spans="1:6" s="86" customFormat="1" ht="12.75" thickBot="1">
      <c r="A477" s="93"/>
      <c r="B477" s="198"/>
      <c r="C477" s="204"/>
      <c r="D477" s="94"/>
      <c r="E477" s="88"/>
      <c r="F477" s="88"/>
    </row>
    <row r="478" spans="1:6" s="86" customFormat="1" ht="12.75" thickTop="1">
      <c r="A478" s="205" t="s">
        <v>293</v>
      </c>
      <c r="B478" s="206" t="s">
        <v>289</v>
      </c>
      <c r="C478" s="207"/>
      <c r="D478" s="208"/>
      <c r="E478" s="209"/>
      <c r="F478" s="209">
        <f>SUM(F476:F477)</f>
        <v>0</v>
      </c>
    </row>
    <row r="479" spans="1:6" s="86" customFormat="1" ht="12">
      <c r="A479" s="90"/>
      <c r="B479" s="186"/>
      <c r="C479" s="203"/>
      <c r="D479" s="91"/>
      <c r="E479" s="92"/>
      <c r="F479" s="92"/>
    </row>
    <row r="480" spans="1:6" s="23" customFormat="1" ht="12">
      <c r="A480" s="56" t="s">
        <v>296</v>
      </c>
      <c r="B480" s="57" t="s">
        <v>291</v>
      </c>
      <c r="C480" s="70"/>
      <c r="D480" s="58"/>
      <c r="E480" s="59"/>
      <c r="F480" s="59"/>
    </row>
    <row r="481" spans="1:6" s="503" customFormat="1" ht="12">
      <c r="A481" s="471"/>
      <c r="B481" s="472"/>
      <c r="C481" s="473"/>
      <c r="D481" s="474"/>
      <c r="E481" s="502"/>
      <c r="F481" s="502"/>
    </row>
    <row r="482" spans="1:6" s="72" customFormat="1" ht="48">
      <c r="A482" s="51" t="s">
        <v>297</v>
      </c>
      <c r="B482" s="52" t="s">
        <v>583</v>
      </c>
      <c r="C482" s="64"/>
      <c r="D482" s="50"/>
      <c r="E482" s="46"/>
      <c r="F482" s="46"/>
    </row>
    <row r="483" spans="1:6" s="86" customFormat="1" ht="12">
      <c r="A483" s="51"/>
      <c r="B483" s="52"/>
      <c r="C483" s="64">
        <v>72</v>
      </c>
      <c r="D483" s="50" t="s">
        <v>309</v>
      </c>
      <c r="E483" s="46"/>
      <c r="F483" s="46">
        <f>C483*E483</f>
        <v>0</v>
      </c>
    </row>
    <row r="484" spans="1:6" s="376" customFormat="1" ht="12">
      <c r="A484" s="451"/>
      <c r="B484" s="452"/>
      <c r="C484" s="453"/>
      <c r="D484" s="454"/>
      <c r="E484" s="455"/>
      <c r="F484" s="455"/>
    </row>
    <row r="485" spans="1:6" s="23" customFormat="1" ht="36">
      <c r="A485" s="51" t="s">
        <v>298</v>
      </c>
      <c r="B485" s="52" t="s">
        <v>585</v>
      </c>
      <c r="C485" s="64"/>
      <c r="D485" s="50"/>
      <c r="E485" s="46"/>
      <c r="F485" s="46"/>
    </row>
    <row r="486" spans="1:6" s="23" customFormat="1" ht="12">
      <c r="A486" s="51"/>
      <c r="B486" s="52"/>
      <c r="C486" s="64">
        <v>118</v>
      </c>
      <c r="D486" s="50" t="s">
        <v>309</v>
      </c>
      <c r="E486" s="46"/>
      <c r="F486" s="46">
        <f>C486*E486</f>
        <v>0</v>
      </c>
    </row>
    <row r="487" spans="1:6" s="503" customFormat="1" ht="12">
      <c r="A487" s="471"/>
      <c r="B487" s="472"/>
      <c r="C487" s="473"/>
      <c r="D487" s="474"/>
      <c r="E487" s="502"/>
      <c r="F487" s="502"/>
    </row>
    <row r="488" spans="1:6" s="72" customFormat="1" ht="12">
      <c r="A488" s="51" t="s">
        <v>299</v>
      </c>
      <c r="B488" s="52" t="s">
        <v>241</v>
      </c>
      <c r="C488" s="64"/>
      <c r="D488" s="50"/>
      <c r="E488" s="46"/>
      <c r="F488" s="46"/>
    </row>
    <row r="489" spans="1:6" s="86" customFormat="1" ht="24">
      <c r="A489" s="109" t="s">
        <v>266</v>
      </c>
      <c r="B489" s="52" t="s">
        <v>233</v>
      </c>
      <c r="C489" s="64"/>
      <c r="D489" s="50"/>
      <c r="E489" s="46"/>
      <c r="F489" s="46"/>
    </row>
    <row r="490" spans="1:6" s="86" customFormat="1" ht="12">
      <c r="A490" s="109" t="s">
        <v>266</v>
      </c>
      <c r="B490" s="52" t="s">
        <v>238</v>
      </c>
      <c r="C490" s="64"/>
      <c r="D490" s="50"/>
      <c r="E490" s="46"/>
      <c r="F490" s="46"/>
    </row>
    <row r="491" spans="1:6" s="86" customFormat="1" ht="36">
      <c r="A491" s="109" t="s">
        <v>266</v>
      </c>
      <c r="B491" s="52" t="s">
        <v>240</v>
      </c>
      <c r="C491" s="64"/>
      <c r="D491" s="50"/>
      <c r="E491" s="46"/>
      <c r="F491" s="46"/>
    </row>
    <row r="492" spans="1:6" s="86" customFormat="1" ht="12">
      <c r="A492" s="109" t="s">
        <v>266</v>
      </c>
      <c r="B492" s="52" t="s">
        <v>239</v>
      </c>
      <c r="C492" s="64"/>
      <c r="D492" s="50"/>
      <c r="E492" s="46"/>
      <c r="F492" s="46"/>
    </row>
    <row r="493" spans="1:6" s="23" customFormat="1" ht="12">
      <c r="A493" s="51"/>
      <c r="B493" s="52"/>
      <c r="C493" s="64">
        <v>30</v>
      </c>
      <c r="D493" s="50" t="s">
        <v>309</v>
      </c>
      <c r="E493" s="46"/>
      <c r="F493" s="46">
        <f>C493*E493</f>
        <v>0</v>
      </c>
    </row>
    <row r="494" spans="1:6" s="376" customFormat="1" ht="12">
      <c r="A494" s="451"/>
      <c r="B494" s="452"/>
      <c r="C494" s="453"/>
      <c r="D494" s="454"/>
      <c r="E494" s="455"/>
      <c r="F494" s="455"/>
    </row>
    <row r="495" spans="1:6" s="460" customFormat="1" ht="60">
      <c r="A495" s="439" t="s">
        <v>300</v>
      </c>
      <c r="B495" s="440" t="s">
        <v>242</v>
      </c>
      <c r="C495" s="441"/>
      <c r="D495" s="442"/>
      <c r="E495" s="443"/>
      <c r="F495" s="443"/>
    </row>
    <row r="496" spans="1:6" s="23" customFormat="1" ht="12">
      <c r="A496" s="51"/>
      <c r="B496" s="52"/>
      <c r="C496" s="64">
        <v>11</v>
      </c>
      <c r="D496" s="50" t="s">
        <v>309</v>
      </c>
      <c r="E496" s="46"/>
      <c r="F496" s="46">
        <f>C496*E496</f>
        <v>0</v>
      </c>
    </row>
    <row r="497" spans="1:6" s="115" customFormat="1" ht="12.75" thickBot="1">
      <c r="A497" s="116"/>
      <c r="B497" s="210"/>
      <c r="C497" s="211"/>
      <c r="D497" s="117"/>
      <c r="E497" s="118"/>
      <c r="F497" s="118"/>
    </row>
    <row r="498" spans="1:6" s="86" customFormat="1" ht="12.75" thickTop="1">
      <c r="A498" s="205" t="s">
        <v>296</v>
      </c>
      <c r="B498" s="206" t="s">
        <v>292</v>
      </c>
      <c r="C498" s="207"/>
      <c r="D498" s="208"/>
      <c r="E498" s="209"/>
      <c r="F498" s="209">
        <f>SUM(F482:F497)</f>
        <v>0</v>
      </c>
    </row>
    <row r="499" spans="1:6" s="23" customFormat="1" ht="12">
      <c r="A499" s="90"/>
      <c r="B499" s="186"/>
      <c r="C499" s="203"/>
      <c r="D499" s="91"/>
      <c r="E499" s="92"/>
      <c r="F499" s="92"/>
    </row>
    <row r="500" spans="1:6" s="23" customFormat="1" ht="12">
      <c r="A500" s="56" t="s">
        <v>220</v>
      </c>
      <c r="B500" s="57" t="s">
        <v>228</v>
      </c>
      <c r="C500" s="70"/>
      <c r="D500" s="58"/>
      <c r="E500" s="59"/>
      <c r="F500" s="59"/>
    </row>
    <row r="501" spans="1:6" s="344" customFormat="1" ht="12">
      <c r="A501" s="480"/>
      <c r="B501" s="481"/>
      <c r="C501" s="482"/>
      <c r="D501" s="483"/>
      <c r="E501" s="486"/>
      <c r="F501" s="486"/>
    </row>
    <row r="502" spans="1:6" s="23" customFormat="1" ht="36">
      <c r="A502" s="51" t="s">
        <v>243</v>
      </c>
      <c r="B502" s="52" t="s">
        <v>409</v>
      </c>
      <c r="C502" s="64"/>
      <c r="D502" s="50"/>
      <c r="E502" s="46"/>
      <c r="F502" s="46"/>
    </row>
    <row r="503" spans="1:6" s="23" customFormat="1" ht="12">
      <c r="A503" s="51"/>
      <c r="B503" s="52"/>
      <c r="C503" s="64">
        <v>221</v>
      </c>
      <c r="D503" s="50" t="s">
        <v>309</v>
      </c>
      <c r="E503" s="46"/>
      <c r="F503" s="46">
        <f>C503*E503</f>
        <v>0</v>
      </c>
    </row>
    <row r="504" spans="1:6" s="503" customFormat="1" ht="12">
      <c r="A504" s="471"/>
      <c r="B504" s="472"/>
      <c r="C504" s="473"/>
      <c r="D504" s="474"/>
      <c r="E504" s="502"/>
      <c r="F504" s="502"/>
    </row>
    <row r="505" spans="1:6" s="23" customFormat="1" ht="60">
      <c r="A505" s="51" t="s">
        <v>244</v>
      </c>
      <c r="B505" s="52" t="s">
        <v>684</v>
      </c>
      <c r="C505" s="64"/>
      <c r="D505" s="50"/>
      <c r="E505" s="46"/>
      <c r="F505" s="46"/>
    </row>
    <row r="506" spans="1:6" s="23" customFormat="1" ht="24">
      <c r="A506" s="51"/>
      <c r="B506" s="52" t="s">
        <v>230</v>
      </c>
      <c r="C506" s="64"/>
      <c r="D506" s="50"/>
      <c r="E506" s="46"/>
      <c r="F506" s="46"/>
    </row>
    <row r="507" spans="1:6" s="23" customFormat="1" ht="12">
      <c r="A507" s="51"/>
      <c r="B507" s="52"/>
      <c r="C507" s="64">
        <v>114</v>
      </c>
      <c r="D507" s="50" t="s">
        <v>309</v>
      </c>
      <c r="E507" s="46"/>
      <c r="F507" s="46">
        <f>C507*E507</f>
        <v>0</v>
      </c>
    </row>
    <row r="508" spans="1:6" s="503" customFormat="1" ht="12">
      <c r="A508" s="471"/>
      <c r="B508" s="472"/>
      <c r="C508" s="473"/>
      <c r="D508" s="474"/>
      <c r="E508" s="502"/>
      <c r="F508" s="502"/>
    </row>
    <row r="509" spans="1:6" s="23" customFormat="1" ht="60">
      <c r="A509" s="51" t="s">
        <v>588</v>
      </c>
      <c r="B509" s="52" t="s">
        <v>231</v>
      </c>
      <c r="C509" s="64"/>
      <c r="D509" s="50"/>
      <c r="E509" s="46"/>
      <c r="F509" s="46"/>
    </row>
    <row r="510" spans="1:6" s="23" customFormat="1" ht="24">
      <c r="A510" s="51"/>
      <c r="B510" s="52" t="s">
        <v>232</v>
      </c>
      <c r="C510" s="64"/>
      <c r="D510" s="50"/>
      <c r="E510" s="46"/>
      <c r="F510" s="46"/>
    </row>
    <row r="511" spans="1:6" s="23" customFormat="1" ht="12">
      <c r="A511" s="51"/>
      <c r="B511" s="52"/>
      <c r="C511" s="64">
        <v>21</v>
      </c>
      <c r="D511" s="50" t="s">
        <v>309</v>
      </c>
      <c r="E511" s="46"/>
      <c r="F511" s="46">
        <f>C511*E511</f>
        <v>0</v>
      </c>
    </row>
    <row r="512" spans="1:6" s="23" customFormat="1" ht="12.75" thickBot="1">
      <c r="A512" s="160"/>
      <c r="B512" s="161"/>
      <c r="C512" s="162"/>
      <c r="D512" s="163"/>
      <c r="E512" s="48"/>
      <c r="F512" s="48"/>
    </row>
    <row r="513" spans="1:6" s="23" customFormat="1" ht="12.75" thickTop="1">
      <c r="A513" s="205" t="s">
        <v>220</v>
      </c>
      <c r="B513" s="212" t="s">
        <v>229</v>
      </c>
      <c r="C513" s="207"/>
      <c r="D513" s="208"/>
      <c r="E513" s="209"/>
      <c r="F513" s="209">
        <f>SUM(F502:F512)</f>
        <v>0</v>
      </c>
    </row>
    <row r="514" spans="1:6" s="75" customFormat="1" ht="12.75" thickBot="1">
      <c r="A514" s="185"/>
      <c r="B514" s="186"/>
      <c r="C514" s="187"/>
      <c r="D514" s="188"/>
      <c r="E514" s="188"/>
      <c r="F514" s="188"/>
    </row>
    <row r="515" spans="1:6" s="74" customFormat="1" ht="12.75" thickBot="1">
      <c r="A515" s="151" t="s">
        <v>418</v>
      </c>
      <c r="B515" s="76" t="s">
        <v>416</v>
      </c>
      <c r="C515" s="77"/>
      <c r="D515" s="78"/>
      <c r="E515" s="79"/>
      <c r="F515" s="25">
        <f>F381+F397+F411+F454+F471+F478+F498+F513+F444</f>
        <v>0</v>
      </c>
    </row>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sheetData>
  <sheetProtection/>
  <mergeCells count="4">
    <mergeCell ref="B73:F73"/>
    <mergeCell ref="B357:F357"/>
    <mergeCell ref="B243:F243"/>
    <mergeCell ref="B177:F177"/>
  </mergeCells>
  <printOptions/>
  <pageMargins left="1.062992125984252" right="0.3937007874015748" top="1.220472440944882" bottom="0.7874015748031497" header="0.5118110236220472" footer="0.5118110236220472"/>
  <pageSetup horizontalDpi="300" verticalDpi="300" orientation="portrait" paperSize="9" scale="51" r:id="rId2"/>
  <headerFooter>
    <oddHeader>&amp;CIJS - PONUDBENI PREDRAČUN ZA GRADNJO PRIZIDKA K OBJEKTU K7 - gradbena in obrtniška dela</oddHeader>
    <oddFooter>&amp;L&amp;G&amp;Cstran: &amp;P od &amp;N</oddFooter>
  </headerFooter>
  <colBreaks count="1" manualBreakCount="1">
    <brk id="6" max="514" man="1"/>
  </colBreaks>
  <legacyDrawingHF r:id="rId1"/>
</worksheet>
</file>

<file path=xl/worksheets/sheet3.xml><?xml version="1.0" encoding="utf-8"?>
<worksheet xmlns="http://schemas.openxmlformats.org/spreadsheetml/2006/main" xmlns:r="http://schemas.openxmlformats.org/officeDocument/2006/relationships">
  <sheetPr>
    <tabColor rgb="FFFFFF00"/>
  </sheetPr>
  <dimension ref="A1:K2032"/>
  <sheetViews>
    <sheetView zoomScaleSheetLayoutView="100" zoomScalePageLayoutView="0" workbookViewId="0" topLeftCell="A1">
      <pane ySplit="2" topLeftCell="A3" activePane="bottomLeft" state="frozen"/>
      <selection pane="topLeft" activeCell="A1" sqref="A1"/>
      <selection pane="bottomLeft" activeCell="F77" sqref="F77"/>
    </sheetView>
  </sheetViews>
  <sheetFormatPr defaultColWidth="9.140625" defaultRowHeight="12.75"/>
  <cols>
    <col min="1" max="1" width="4.57421875" style="13" bestFit="1" customWidth="1"/>
    <col min="2" max="2" width="37.7109375" style="214" customWidth="1"/>
    <col min="3" max="3" width="11.7109375" style="237" customWidth="1"/>
    <col min="4" max="4" width="5.7109375" style="8" customWidth="1"/>
    <col min="5" max="5" width="11.7109375" style="238" customWidth="1"/>
    <col min="6" max="6" width="11.7109375" style="148" customWidth="1"/>
  </cols>
  <sheetData>
    <row r="1" spans="1:6" ht="12.75">
      <c r="A1" s="566"/>
      <c r="B1" s="18"/>
      <c r="C1" s="567"/>
      <c r="D1" s="568"/>
      <c r="E1" s="569"/>
      <c r="F1" s="570"/>
    </row>
    <row r="2" spans="1:6" s="10" customFormat="1" ht="24" thickBot="1">
      <c r="A2" s="565" t="s">
        <v>690</v>
      </c>
      <c r="B2" s="565" t="s">
        <v>903</v>
      </c>
      <c r="C2"/>
      <c r="D2"/>
      <c r="E2"/>
      <c r="F2"/>
    </row>
    <row r="3" spans="1:6" ht="12.75">
      <c r="A3" s="15"/>
      <c r="B3" s="153"/>
      <c r="C3" s="217"/>
      <c r="D3" s="1"/>
      <c r="E3" s="574" t="s">
        <v>301</v>
      </c>
      <c r="F3" s="141"/>
    </row>
    <row r="4" spans="1:6" ht="13.5" thickBot="1">
      <c r="A4" s="16" t="s">
        <v>302</v>
      </c>
      <c r="B4" s="157" t="s">
        <v>303</v>
      </c>
      <c r="C4" s="158" t="s">
        <v>304</v>
      </c>
      <c r="D4" s="5" t="s">
        <v>305</v>
      </c>
      <c r="E4" s="576" t="s">
        <v>306</v>
      </c>
      <c r="F4" s="142" t="s">
        <v>307</v>
      </c>
    </row>
    <row r="5" spans="1:7" s="543" customFormat="1" ht="12.75">
      <c r="A5" s="548"/>
      <c r="B5" s="544"/>
      <c r="C5" s="545"/>
      <c r="D5" s="546"/>
      <c r="E5" s="547"/>
      <c r="F5" s="143"/>
      <c r="G5" s="555"/>
    </row>
    <row r="6" spans="1:7" s="150" customFormat="1" ht="12.75">
      <c r="A6" s="28"/>
      <c r="B6" s="463" t="s">
        <v>263</v>
      </c>
      <c r="C6" s="29"/>
      <c r="D6" s="27"/>
      <c r="E6" s="124"/>
      <c r="F6" s="145"/>
      <c r="G6" s="556"/>
    </row>
    <row r="7" spans="1:7" s="150" customFormat="1" ht="12.75">
      <c r="A7" s="28"/>
      <c r="B7" s="149" t="s">
        <v>264</v>
      </c>
      <c r="C7" s="29"/>
      <c r="D7" s="27"/>
      <c r="E7" s="124"/>
      <c r="F7" s="145"/>
      <c r="G7" s="556"/>
    </row>
    <row r="8" spans="1:7" s="150" customFormat="1" ht="12.75">
      <c r="A8" s="28"/>
      <c r="B8" s="149" t="s">
        <v>265</v>
      </c>
      <c r="C8" s="29"/>
      <c r="D8" s="27"/>
      <c r="E8" s="124"/>
      <c r="F8" s="145"/>
      <c r="G8" s="556"/>
    </row>
    <row r="9" spans="1:7" s="150" customFormat="1" ht="12.75">
      <c r="A9" s="28"/>
      <c r="B9" s="464" t="s">
        <v>355</v>
      </c>
      <c r="C9" s="99"/>
      <c r="D9" s="100"/>
      <c r="E9" s="125"/>
      <c r="F9" s="147"/>
      <c r="G9" s="556"/>
    </row>
    <row r="10" spans="1:7" s="150" customFormat="1" ht="12.75">
      <c r="A10" s="28"/>
      <c r="B10" s="149" t="s">
        <v>606</v>
      </c>
      <c r="C10" s="29"/>
      <c r="D10" s="27"/>
      <c r="E10" s="124"/>
      <c r="F10" s="145"/>
      <c r="G10" s="556"/>
    </row>
    <row r="11" spans="1:7" s="150" customFormat="1" ht="12.75">
      <c r="A11" s="28"/>
      <c r="B11" s="149" t="s">
        <v>407</v>
      </c>
      <c r="C11" s="29"/>
      <c r="D11" s="27"/>
      <c r="E11" s="124"/>
      <c r="F11" s="145"/>
      <c r="G11" s="556"/>
    </row>
    <row r="12" spans="1:7" s="150" customFormat="1" ht="12.75">
      <c r="A12" s="28" t="s">
        <v>266</v>
      </c>
      <c r="B12" s="149" t="s">
        <v>679</v>
      </c>
      <c r="C12" s="29"/>
      <c r="D12" s="27"/>
      <c r="E12" s="124"/>
      <c r="F12" s="145"/>
      <c r="G12" s="556"/>
    </row>
    <row r="13" spans="1:7" s="150" customFormat="1" ht="12.75">
      <c r="A13" s="28" t="s">
        <v>266</v>
      </c>
      <c r="B13" s="149" t="s">
        <v>332</v>
      </c>
      <c r="C13" s="29"/>
      <c r="D13" s="27"/>
      <c r="E13" s="124"/>
      <c r="F13" s="145"/>
      <c r="G13" s="556"/>
    </row>
    <row r="14" spans="1:7" s="150" customFormat="1" ht="12.75">
      <c r="A14" s="28" t="s">
        <v>266</v>
      </c>
      <c r="B14" s="149" t="s">
        <v>267</v>
      </c>
      <c r="C14" s="29"/>
      <c r="D14" s="27"/>
      <c r="E14" s="124"/>
      <c r="F14" s="145"/>
      <c r="G14" s="556"/>
    </row>
    <row r="15" spans="1:7" s="150" customFormat="1" ht="12.75">
      <c r="A15" s="28" t="s">
        <v>266</v>
      </c>
      <c r="B15" s="149" t="s">
        <v>268</v>
      </c>
      <c r="C15" s="29"/>
      <c r="D15" s="27"/>
      <c r="E15" s="124"/>
      <c r="F15" s="145"/>
      <c r="G15" s="556"/>
    </row>
    <row r="16" spans="1:7" s="150" customFormat="1" ht="12.75">
      <c r="A16" s="28" t="s">
        <v>266</v>
      </c>
      <c r="B16" s="149" t="s">
        <v>680</v>
      </c>
      <c r="C16" s="29"/>
      <c r="D16" s="27"/>
      <c r="E16" s="124"/>
      <c r="F16" s="145"/>
      <c r="G16" s="556"/>
    </row>
    <row r="17" spans="1:7" s="150" customFormat="1" ht="12.75">
      <c r="A17" s="28" t="s">
        <v>266</v>
      </c>
      <c r="B17" s="149" t="s">
        <v>681</v>
      </c>
      <c r="C17" s="29"/>
      <c r="D17" s="27"/>
      <c r="E17" s="124"/>
      <c r="F17" s="145"/>
      <c r="G17" s="556"/>
    </row>
    <row r="18" spans="1:7" s="150" customFormat="1" ht="12.75">
      <c r="A18" s="28" t="s">
        <v>266</v>
      </c>
      <c r="B18" s="149" t="s">
        <v>682</v>
      </c>
      <c r="C18" s="29"/>
      <c r="D18" s="27"/>
      <c r="E18" s="124"/>
      <c r="F18" s="145"/>
      <c r="G18" s="556"/>
    </row>
    <row r="19" spans="1:7" s="150" customFormat="1" ht="12.75">
      <c r="A19" s="28" t="s">
        <v>266</v>
      </c>
      <c r="B19" s="149" t="s">
        <v>582</v>
      </c>
      <c r="C19" s="29"/>
      <c r="D19" s="27"/>
      <c r="E19" s="124"/>
      <c r="F19" s="145"/>
      <c r="G19" s="556"/>
    </row>
    <row r="20" spans="1:7" s="150" customFormat="1" ht="12.75">
      <c r="A20" s="28"/>
      <c r="B20" s="149" t="s">
        <v>581</v>
      </c>
      <c r="C20" s="29"/>
      <c r="D20" s="27"/>
      <c r="E20" s="124"/>
      <c r="F20" s="558"/>
      <c r="G20" s="556"/>
    </row>
    <row r="21" spans="1:7" s="492" customFormat="1" ht="13.5" thickBot="1">
      <c r="A21" s="28"/>
      <c r="B21" s="149"/>
      <c r="C21" s="29"/>
      <c r="D21" s="27"/>
      <c r="E21" s="124"/>
      <c r="F21" s="559"/>
      <c r="G21" s="557"/>
    </row>
    <row r="22" spans="1:6" s="247" customFormat="1" ht="15.75" thickBot="1">
      <c r="A22" s="256" t="s">
        <v>30</v>
      </c>
      <c r="B22" s="257" t="s">
        <v>700</v>
      </c>
      <c r="C22" s="258"/>
      <c r="D22" s="258"/>
      <c r="E22" s="258"/>
      <c r="F22" s="364"/>
    </row>
    <row r="23" spans="1:6" s="477" customFormat="1" ht="12.75">
      <c r="A23" s="456"/>
      <c r="B23" s="457"/>
      <c r="C23" s="458"/>
      <c r="D23" s="459"/>
      <c r="E23" s="549"/>
      <c r="F23" s="550"/>
    </row>
    <row r="24" spans="1:6" ht="48">
      <c r="A24" s="51" t="s">
        <v>701</v>
      </c>
      <c r="B24" s="52" t="s">
        <v>702</v>
      </c>
      <c r="C24" s="64"/>
      <c r="D24" s="50"/>
      <c r="E24" s="220"/>
      <c r="F24" s="366"/>
    </row>
    <row r="25" spans="1:6" ht="12.75">
      <c r="A25" s="51"/>
      <c r="B25" s="52"/>
      <c r="C25" s="64">
        <v>1</v>
      </c>
      <c r="D25" s="50" t="s">
        <v>703</v>
      </c>
      <c r="E25" s="46"/>
      <c r="F25" s="366">
        <f>C25*E25</f>
        <v>0</v>
      </c>
    </row>
    <row r="26" spans="1:6" s="477" customFormat="1" ht="12.75">
      <c r="A26" s="451"/>
      <c r="B26" s="452"/>
      <c r="C26" s="453"/>
      <c r="D26" s="454"/>
      <c r="E26" s="478"/>
      <c r="F26" s="479"/>
    </row>
    <row r="27" spans="1:6" ht="192">
      <c r="A27" s="51" t="s">
        <v>704</v>
      </c>
      <c r="B27" s="52" t="s">
        <v>705</v>
      </c>
      <c r="C27" s="64"/>
      <c r="D27" s="50"/>
      <c r="E27" s="220"/>
      <c r="F27" s="366"/>
    </row>
    <row r="28" spans="1:6" ht="12.75">
      <c r="A28" s="51"/>
      <c r="B28" s="52"/>
      <c r="C28" s="64">
        <v>1</v>
      </c>
      <c r="D28" s="50" t="s">
        <v>703</v>
      </c>
      <c r="E28" s="46"/>
      <c r="F28" s="366">
        <f>C28*E28</f>
        <v>0</v>
      </c>
    </row>
    <row r="29" spans="1:6" s="477" customFormat="1" ht="12.75">
      <c r="A29" s="471"/>
      <c r="B29" s="472"/>
      <c r="C29" s="473"/>
      <c r="D29" s="474"/>
      <c r="E29" s="475"/>
      <c r="F29" s="476"/>
    </row>
    <row r="30" spans="1:6" ht="132">
      <c r="A30" s="51" t="s">
        <v>706</v>
      </c>
      <c r="B30" s="221" t="s">
        <v>707</v>
      </c>
      <c r="C30" s="64"/>
      <c r="D30" s="50"/>
      <c r="E30" s="220"/>
      <c r="F30" s="366"/>
    </row>
    <row r="31" spans="1:6" s="150" customFormat="1" ht="12.75">
      <c r="A31" s="51"/>
      <c r="B31" s="52"/>
      <c r="C31" s="64">
        <v>1</v>
      </c>
      <c r="D31" s="50" t="s">
        <v>703</v>
      </c>
      <c r="E31" s="46"/>
      <c r="F31" s="366">
        <f>C31*E31</f>
        <v>0</v>
      </c>
    </row>
    <row r="32" spans="1:6" s="477" customFormat="1" ht="12.75">
      <c r="A32" s="471"/>
      <c r="B32" s="472"/>
      <c r="C32" s="473"/>
      <c r="D32" s="474"/>
      <c r="E32" s="475"/>
      <c r="F32" s="476"/>
    </row>
    <row r="33" spans="1:6" ht="84">
      <c r="A33" s="51" t="s">
        <v>708</v>
      </c>
      <c r="B33" s="52" t="s">
        <v>709</v>
      </c>
      <c r="C33" s="64"/>
      <c r="D33" s="50"/>
      <c r="E33" s="220"/>
      <c r="F33" s="366"/>
    </row>
    <row r="34" spans="1:6" ht="12.75">
      <c r="A34" s="51"/>
      <c r="B34" s="52"/>
      <c r="C34" s="64">
        <v>1</v>
      </c>
      <c r="D34" s="50" t="s">
        <v>703</v>
      </c>
      <c r="E34" s="46"/>
      <c r="F34" s="366">
        <f>C34*E34</f>
        <v>0</v>
      </c>
    </row>
    <row r="35" spans="1:6" s="477" customFormat="1" ht="12.75">
      <c r="A35" s="471"/>
      <c r="B35" s="472"/>
      <c r="C35" s="473"/>
      <c r="D35" s="474"/>
      <c r="E35" s="475"/>
      <c r="F35" s="476"/>
    </row>
    <row r="36" spans="1:6" ht="48">
      <c r="A36" s="51" t="s">
        <v>710</v>
      </c>
      <c r="B36" s="52" t="s">
        <v>711</v>
      </c>
      <c r="C36" s="64"/>
      <c r="D36" s="50"/>
      <c r="E36" s="220"/>
      <c r="F36" s="366"/>
    </row>
    <row r="37" spans="1:6" ht="12.75">
      <c r="A37" s="51"/>
      <c r="B37" s="52"/>
      <c r="C37" s="64">
        <v>1</v>
      </c>
      <c r="D37" s="50" t="s">
        <v>703</v>
      </c>
      <c r="E37" s="46"/>
      <c r="F37" s="366">
        <f>C37*E37</f>
        <v>0</v>
      </c>
    </row>
    <row r="38" spans="1:6" s="477" customFormat="1" ht="12.75">
      <c r="A38" s="471"/>
      <c r="B38" s="472"/>
      <c r="C38" s="473"/>
      <c r="D38" s="474"/>
      <c r="E38" s="475"/>
      <c r="F38" s="476"/>
    </row>
    <row r="39" spans="1:6" ht="72">
      <c r="A39" s="51" t="s">
        <v>712</v>
      </c>
      <c r="B39" s="52" t="s">
        <v>713</v>
      </c>
      <c r="C39" s="64"/>
      <c r="D39" s="50"/>
      <c r="E39" s="46"/>
      <c r="F39" s="366"/>
    </row>
    <row r="40" spans="1:6" ht="24">
      <c r="A40" s="39"/>
      <c r="B40" s="52" t="s">
        <v>714</v>
      </c>
      <c r="C40" s="64">
        <v>3</v>
      </c>
      <c r="D40" s="50" t="s">
        <v>435</v>
      </c>
      <c r="E40" s="126"/>
      <c r="F40" s="367"/>
    </row>
    <row r="41" spans="1:6" ht="12.75">
      <c r="A41" s="39"/>
      <c r="B41" s="52" t="s">
        <v>715</v>
      </c>
      <c r="C41" s="64">
        <v>3</v>
      </c>
      <c r="D41" s="50" t="s">
        <v>435</v>
      </c>
      <c r="E41" s="126"/>
      <c r="F41" s="367"/>
    </row>
    <row r="42" spans="1:6" ht="12.75">
      <c r="A42" s="39"/>
      <c r="B42" s="52" t="s">
        <v>716</v>
      </c>
      <c r="C42" s="64">
        <v>1</v>
      </c>
      <c r="D42" s="50" t="s">
        <v>435</v>
      </c>
      <c r="E42" s="126"/>
      <c r="F42" s="367"/>
    </row>
    <row r="43" spans="1:6" ht="12.75">
      <c r="A43" s="39"/>
      <c r="B43" s="52" t="s">
        <v>717</v>
      </c>
      <c r="C43" s="64">
        <v>3</v>
      </c>
      <c r="D43" s="50" t="s">
        <v>435</v>
      </c>
      <c r="E43" s="126"/>
      <c r="F43" s="367"/>
    </row>
    <row r="44" spans="1:6" ht="12.75">
      <c r="A44" s="39"/>
      <c r="B44" s="52" t="s">
        <v>718</v>
      </c>
      <c r="C44" s="64">
        <v>3</v>
      </c>
      <c r="D44" s="50" t="s">
        <v>435</v>
      </c>
      <c r="E44" s="126"/>
      <c r="F44" s="367"/>
    </row>
    <row r="45" spans="1:6" ht="12.75">
      <c r="A45" s="39"/>
      <c r="B45" s="52" t="s">
        <v>719</v>
      </c>
      <c r="C45" s="64">
        <v>6</v>
      </c>
      <c r="D45" s="50" t="s">
        <v>435</v>
      </c>
      <c r="E45" s="126"/>
      <c r="F45" s="367"/>
    </row>
    <row r="46" spans="1:6" ht="12.75">
      <c r="A46" s="39"/>
      <c r="B46" s="52" t="s">
        <v>720</v>
      </c>
      <c r="C46" s="64">
        <v>1</v>
      </c>
      <c r="D46" s="50" t="s">
        <v>703</v>
      </c>
      <c r="E46" s="126"/>
      <c r="F46" s="367"/>
    </row>
    <row r="47" spans="1:6" ht="12.75">
      <c r="A47" s="51"/>
      <c r="B47" s="52"/>
      <c r="C47" s="64">
        <v>1</v>
      </c>
      <c r="D47" s="50" t="s">
        <v>703</v>
      </c>
      <c r="E47" s="46"/>
      <c r="F47" s="366">
        <f>C47*E47</f>
        <v>0</v>
      </c>
    </row>
    <row r="48" spans="1:6" s="477" customFormat="1" ht="12.75">
      <c r="A48" s="480"/>
      <c r="B48" s="481"/>
      <c r="C48" s="482"/>
      <c r="D48" s="483"/>
      <c r="E48" s="484"/>
      <c r="F48" s="485"/>
    </row>
    <row r="49" spans="1:6" ht="48">
      <c r="A49" s="51" t="s">
        <v>721</v>
      </c>
      <c r="B49" s="222" t="s">
        <v>722</v>
      </c>
      <c r="C49" s="64"/>
      <c r="D49" s="50"/>
      <c r="E49" s="220"/>
      <c r="F49" s="366"/>
    </row>
    <row r="50" spans="1:6" ht="12.75">
      <c r="A50" s="39"/>
      <c r="B50" s="52" t="s">
        <v>723</v>
      </c>
      <c r="C50" s="64">
        <v>1</v>
      </c>
      <c r="D50" s="50" t="s">
        <v>435</v>
      </c>
      <c r="E50" s="126"/>
      <c r="F50" s="367"/>
    </row>
    <row r="51" spans="1:6" ht="24">
      <c r="A51" s="39"/>
      <c r="B51" s="52" t="s">
        <v>724</v>
      </c>
      <c r="C51" s="64">
        <v>4</v>
      </c>
      <c r="D51" s="50" t="s">
        <v>435</v>
      </c>
      <c r="E51" s="126"/>
      <c r="F51" s="367"/>
    </row>
    <row r="52" spans="1:6" ht="12.75">
      <c r="A52" s="39"/>
      <c r="B52" s="52" t="s">
        <v>725</v>
      </c>
      <c r="C52" s="64">
        <v>7</v>
      </c>
      <c r="D52" s="50" t="s">
        <v>435</v>
      </c>
      <c r="E52" s="126"/>
      <c r="F52" s="367"/>
    </row>
    <row r="53" spans="1:6" ht="12.75">
      <c r="A53" s="39"/>
      <c r="B53" s="52" t="s">
        <v>726</v>
      </c>
      <c r="C53" s="64">
        <v>12</v>
      </c>
      <c r="D53" s="50" t="s">
        <v>435</v>
      </c>
      <c r="E53" s="126"/>
      <c r="F53" s="367"/>
    </row>
    <row r="54" spans="1:6" ht="12.75">
      <c r="A54" s="51"/>
      <c r="B54" s="52"/>
      <c r="C54" s="64">
        <v>1</v>
      </c>
      <c r="D54" s="50" t="s">
        <v>703</v>
      </c>
      <c r="E54" s="46"/>
      <c r="F54" s="366">
        <f>C54*E54</f>
        <v>0</v>
      </c>
    </row>
    <row r="55" spans="1:6" s="477" customFormat="1" ht="12.75">
      <c r="A55" s="480"/>
      <c r="B55" s="452"/>
      <c r="C55" s="482"/>
      <c r="D55" s="483"/>
      <c r="E55" s="484"/>
      <c r="F55" s="485"/>
    </row>
    <row r="56" spans="1:6" ht="48">
      <c r="A56" s="51" t="s">
        <v>727</v>
      </c>
      <c r="B56" s="222" t="s">
        <v>810</v>
      </c>
      <c r="C56" s="64"/>
      <c r="D56" s="50"/>
      <c r="E56" s="220"/>
      <c r="F56" s="366"/>
    </row>
    <row r="57" spans="1:6" ht="12.75">
      <c r="A57" s="39"/>
      <c r="B57" s="52" t="s">
        <v>723</v>
      </c>
      <c r="C57" s="64">
        <v>1</v>
      </c>
      <c r="D57" s="50" t="s">
        <v>435</v>
      </c>
      <c r="E57" s="126"/>
      <c r="F57" s="367"/>
    </row>
    <row r="58" spans="1:6" ht="24">
      <c r="A58" s="39"/>
      <c r="B58" s="52" t="s">
        <v>724</v>
      </c>
      <c r="C58" s="64">
        <v>4</v>
      </c>
      <c r="D58" s="50" t="s">
        <v>435</v>
      </c>
      <c r="E58" s="126"/>
      <c r="F58" s="367"/>
    </row>
    <row r="59" spans="1:6" ht="12.75">
      <c r="A59" s="39"/>
      <c r="B59" s="52" t="s">
        <v>725</v>
      </c>
      <c r="C59" s="64">
        <v>4</v>
      </c>
      <c r="D59" s="50" t="s">
        <v>435</v>
      </c>
      <c r="E59" s="126"/>
      <c r="F59" s="367"/>
    </row>
    <row r="60" spans="1:6" ht="12.75">
      <c r="A60" s="39"/>
      <c r="B60" s="52" t="s">
        <v>726</v>
      </c>
      <c r="C60" s="64">
        <v>4</v>
      </c>
      <c r="D60" s="50" t="s">
        <v>435</v>
      </c>
      <c r="E60" s="126"/>
      <c r="F60" s="367"/>
    </row>
    <row r="61" spans="1:6" ht="12.75">
      <c r="A61" s="39"/>
      <c r="B61" s="52" t="s">
        <v>811</v>
      </c>
      <c r="C61" s="64">
        <v>1</v>
      </c>
      <c r="D61" s="50" t="s">
        <v>435</v>
      </c>
      <c r="E61" s="126"/>
      <c r="F61" s="367"/>
    </row>
    <row r="62" spans="1:6" ht="12.75">
      <c r="A62" s="51"/>
      <c r="B62" s="52"/>
      <c r="C62" s="64">
        <v>1</v>
      </c>
      <c r="D62" s="50" t="s">
        <v>703</v>
      </c>
      <c r="E62" s="46"/>
      <c r="F62" s="366">
        <f>C62*E62</f>
        <v>0</v>
      </c>
    </row>
    <row r="63" spans="1:6" s="477" customFormat="1" ht="12.75">
      <c r="A63" s="451"/>
      <c r="B63" s="452"/>
      <c r="C63" s="453"/>
      <c r="D63" s="454"/>
      <c r="E63" s="478"/>
      <c r="F63" s="479"/>
    </row>
    <row r="64" spans="1:6" ht="48">
      <c r="A64" s="51" t="s">
        <v>812</v>
      </c>
      <c r="B64" s="222" t="s">
        <v>813</v>
      </c>
      <c r="C64" s="64"/>
      <c r="D64" s="50"/>
      <c r="E64" s="220"/>
      <c r="F64" s="366"/>
    </row>
    <row r="65" spans="1:6" ht="12.75">
      <c r="A65" s="39"/>
      <c r="B65" s="52" t="s">
        <v>723</v>
      </c>
      <c r="C65" s="64">
        <v>1</v>
      </c>
      <c r="D65" s="50" t="s">
        <v>435</v>
      </c>
      <c r="E65" s="126"/>
      <c r="F65" s="367"/>
    </row>
    <row r="66" spans="1:6" ht="24">
      <c r="A66" s="39"/>
      <c r="B66" s="52" t="s">
        <v>814</v>
      </c>
      <c r="C66" s="64">
        <v>4</v>
      </c>
      <c r="D66" s="50" t="s">
        <v>435</v>
      </c>
      <c r="E66" s="126"/>
      <c r="F66" s="367"/>
    </row>
    <row r="67" spans="1:6" ht="12.75">
      <c r="A67" s="39"/>
      <c r="B67" s="52" t="s">
        <v>815</v>
      </c>
      <c r="C67" s="64">
        <v>1</v>
      </c>
      <c r="D67" s="50" t="s">
        <v>435</v>
      </c>
      <c r="E67" s="126"/>
      <c r="F67" s="367"/>
    </row>
    <row r="68" spans="1:6" ht="12.75">
      <c r="A68" s="39"/>
      <c r="B68" s="52" t="s">
        <v>725</v>
      </c>
      <c r="C68" s="64">
        <v>5</v>
      </c>
      <c r="D68" s="50" t="s">
        <v>435</v>
      </c>
      <c r="E68" s="126"/>
      <c r="F68" s="367"/>
    </row>
    <row r="69" spans="1:6" ht="12.75">
      <c r="A69" s="39"/>
      <c r="B69" s="52" t="s">
        <v>726</v>
      </c>
      <c r="C69" s="64">
        <v>11</v>
      </c>
      <c r="D69" s="50" t="s">
        <v>435</v>
      </c>
      <c r="E69" s="126"/>
      <c r="F69" s="367"/>
    </row>
    <row r="70" spans="1:6" ht="12.75">
      <c r="A70" s="39"/>
      <c r="B70" s="52" t="s">
        <v>816</v>
      </c>
      <c r="C70" s="64">
        <v>1</v>
      </c>
      <c r="D70" s="50" t="s">
        <v>435</v>
      </c>
      <c r="E70" s="126"/>
      <c r="F70" s="367"/>
    </row>
    <row r="71" spans="1:6" ht="12.75">
      <c r="A71" s="39"/>
      <c r="B71" s="52" t="s">
        <v>817</v>
      </c>
      <c r="C71" s="64">
        <v>1</v>
      </c>
      <c r="D71" s="50" t="s">
        <v>435</v>
      </c>
      <c r="E71" s="126"/>
      <c r="F71" s="367"/>
    </row>
    <row r="72" spans="1:6" ht="12.75">
      <c r="A72" s="39"/>
      <c r="B72" s="52" t="s">
        <v>818</v>
      </c>
      <c r="C72" s="64">
        <v>1</v>
      </c>
      <c r="D72" s="50" t="s">
        <v>435</v>
      </c>
      <c r="E72" s="43"/>
      <c r="F72" s="367"/>
    </row>
    <row r="73" spans="1:6" ht="12.75">
      <c r="A73" s="39"/>
      <c r="B73" s="52" t="s">
        <v>819</v>
      </c>
      <c r="C73" s="64">
        <v>1</v>
      </c>
      <c r="D73" s="50" t="s">
        <v>435</v>
      </c>
      <c r="E73" s="43"/>
      <c r="F73" s="367"/>
    </row>
    <row r="74" spans="1:6" ht="12.75">
      <c r="A74" s="39"/>
      <c r="B74" s="52" t="s">
        <v>820</v>
      </c>
      <c r="C74" s="64">
        <v>1</v>
      </c>
      <c r="D74" s="50" t="s">
        <v>435</v>
      </c>
      <c r="E74" s="43"/>
      <c r="F74" s="367"/>
    </row>
    <row r="75" spans="1:6" ht="12.75">
      <c r="A75" s="39"/>
      <c r="B75" s="52" t="s">
        <v>821</v>
      </c>
      <c r="C75" s="64">
        <v>1</v>
      </c>
      <c r="D75" s="50" t="s">
        <v>435</v>
      </c>
      <c r="E75" s="43"/>
      <c r="F75" s="367"/>
    </row>
    <row r="76" spans="1:6" ht="12.75">
      <c r="A76" s="39"/>
      <c r="B76" s="52" t="s">
        <v>822</v>
      </c>
      <c r="C76" s="64">
        <v>1</v>
      </c>
      <c r="D76" s="50" t="s">
        <v>435</v>
      </c>
      <c r="E76" s="43"/>
      <c r="F76" s="367"/>
    </row>
    <row r="77" spans="1:6" ht="12.75">
      <c r="A77" s="51"/>
      <c r="B77" s="52"/>
      <c r="C77" s="64">
        <v>1</v>
      </c>
      <c r="D77" s="50" t="s">
        <v>703</v>
      </c>
      <c r="E77" s="46"/>
      <c r="F77" s="366">
        <f>C77*E77</f>
        <v>0</v>
      </c>
    </row>
    <row r="78" spans="1:6" s="477" customFormat="1" ht="12.75">
      <c r="A78" s="480"/>
      <c r="B78" s="452"/>
      <c r="C78" s="482"/>
      <c r="D78" s="483"/>
      <c r="E78" s="484"/>
      <c r="F78" s="485"/>
    </row>
    <row r="79" spans="1:6" ht="24">
      <c r="A79" s="51" t="s">
        <v>823</v>
      </c>
      <c r="B79" s="222" t="s">
        <v>824</v>
      </c>
      <c r="C79" s="64"/>
      <c r="D79" s="50"/>
      <c r="E79" s="220"/>
      <c r="F79" s="366"/>
    </row>
    <row r="80" spans="1:6" ht="12.75">
      <c r="A80" s="51"/>
      <c r="B80" s="52"/>
      <c r="C80" s="64">
        <v>90</v>
      </c>
      <c r="D80" s="50" t="s">
        <v>825</v>
      </c>
      <c r="E80" s="46"/>
      <c r="F80" s="366">
        <f>C80*E80</f>
        <v>0</v>
      </c>
    </row>
    <row r="81" spans="1:6" s="477" customFormat="1" ht="12.75">
      <c r="A81" s="480"/>
      <c r="B81" s="452"/>
      <c r="C81" s="482"/>
      <c r="D81" s="483"/>
      <c r="E81" s="484"/>
      <c r="F81" s="485"/>
    </row>
    <row r="82" spans="1:6" ht="36">
      <c r="A82" s="51" t="s">
        <v>826</v>
      </c>
      <c r="B82" s="222" t="s">
        <v>827</v>
      </c>
      <c r="C82" s="64"/>
      <c r="D82" s="50"/>
      <c r="E82" s="220"/>
      <c r="F82" s="366"/>
    </row>
    <row r="83" spans="1:6" ht="12.75">
      <c r="A83" s="51"/>
      <c r="B83" s="52"/>
      <c r="C83" s="64">
        <v>32</v>
      </c>
      <c r="D83" s="50" t="s">
        <v>825</v>
      </c>
      <c r="E83" s="46"/>
      <c r="F83" s="366">
        <f>C83*E83</f>
        <v>0</v>
      </c>
    </row>
    <row r="84" spans="1:6" s="477" customFormat="1" ht="12.75">
      <c r="A84" s="480"/>
      <c r="B84" s="452"/>
      <c r="C84" s="482"/>
      <c r="D84" s="483"/>
      <c r="E84" s="484"/>
      <c r="F84" s="485"/>
    </row>
    <row r="85" spans="1:6" ht="36">
      <c r="A85" s="51" t="s">
        <v>828</v>
      </c>
      <c r="B85" s="222" t="s">
        <v>829</v>
      </c>
      <c r="C85" s="64"/>
      <c r="D85" s="50"/>
      <c r="E85" s="220"/>
      <c r="F85" s="366"/>
    </row>
    <row r="86" spans="1:6" ht="12.75">
      <c r="A86" s="51"/>
      <c r="B86" s="52"/>
      <c r="C86" s="64">
        <v>54</v>
      </c>
      <c r="D86" s="50" t="s">
        <v>825</v>
      </c>
      <c r="E86" s="46"/>
      <c r="F86" s="366">
        <f>C86*E86</f>
        <v>0</v>
      </c>
    </row>
    <row r="87" spans="1:6" s="477" customFormat="1" ht="12.75">
      <c r="A87" s="480"/>
      <c r="B87" s="452"/>
      <c r="C87" s="482"/>
      <c r="D87" s="483"/>
      <c r="E87" s="484"/>
      <c r="F87" s="485"/>
    </row>
    <row r="88" spans="1:6" ht="36">
      <c r="A88" s="51" t="s">
        <v>830</v>
      </c>
      <c r="B88" s="222" t="s">
        <v>831</v>
      </c>
      <c r="C88" s="64"/>
      <c r="D88" s="50"/>
      <c r="E88" s="220"/>
      <c r="F88" s="366"/>
    </row>
    <row r="89" spans="1:6" ht="12.75">
      <c r="A89" s="51"/>
      <c r="B89" s="52"/>
      <c r="C89" s="64">
        <v>79</v>
      </c>
      <c r="D89" s="50" t="s">
        <v>825</v>
      </c>
      <c r="E89" s="46"/>
      <c r="F89" s="366">
        <f>C89*E89</f>
        <v>0</v>
      </c>
    </row>
    <row r="90" spans="1:6" s="477" customFormat="1" ht="12.75">
      <c r="A90" s="480"/>
      <c r="B90" s="452"/>
      <c r="C90" s="482"/>
      <c r="D90" s="483"/>
      <c r="E90" s="484"/>
      <c r="F90" s="485"/>
    </row>
    <row r="91" spans="1:6" ht="36">
      <c r="A91" s="51" t="s">
        <v>832</v>
      </c>
      <c r="B91" s="222" t="s">
        <v>833</v>
      </c>
      <c r="C91" s="64"/>
      <c r="D91" s="50"/>
      <c r="E91" s="220"/>
      <c r="F91" s="366"/>
    </row>
    <row r="92" spans="1:6" ht="12.75">
      <c r="A92" s="51"/>
      <c r="B92" s="52"/>
      <c r="C92" s="64">
        <v>18</v>
      </c>
      <c r="D92" s="50" t="s">
        <v>825</v>
      </c>
      <c r="E92" s="46"/>
      <c r="F92" s="366">
        <f>C92*E92</f>
        <v>0</v>
      </c>
    </row>
    <row r="93" spans="1:6" s="477" customFormat="1" ht="12.75">
      <c r="A93" s="480"/>
      <c r="B93" s="452"/>
      <c r="C93" s="482"/>
      <c r="D93" s="483"/>
      <c r="E93" s="484"/>
      <c r="F93" s="485"/>
    </row>
    <row r="94" spans="1:6" ht="36">
      <c r="A94" s="51" t="s">
        <v>834</v>
      </c>
      <c r="B94" s="222" t="s">
        <v>835</v>
      </c>
      <c r="C94" s="64"/>
      <c r="D94" s="50"/>
      <c r="E94" s="220"/>
      <c r="F94" s="366"/>
    </row>
    <row r="95" spans="1:6" ht="12.75">
      <c r="A95" s="51"/>
      <c r="B95" s="52"/>
      <c r="C95" s="64">
        <v>663</v>
      </c>
      <c r="D95" s="50" t="s">
        <v>825</v>
      </c>
      <c r="E95" s="46"/>
      <c r="F95" s="366">
        <f>C95*E95</f>
        <v>0</v>
      </c>
    </row>
    <row r="96" spans="1:6" s="477" customFormat="1" ht="12.75">
      <c r="A96" s="451"/>
      <c r="B96" s="452"/>
      <c r="C96" s="453"/>
      <c r="D96" s="454"/>
      <c r="E96" s="455"/>
      <c r="F96" s="479"/>
    </row>
    <row r="97" spans="1:6" ht="36">
      <c r="A97" s="51" t="s">
        <v>836</v>
      </c>
      <c r="B97" s="222" t="s">
        <v>837</v>
      </c>
      <c r="C97" s="64"/>
      <c r="D97" s="50"/>
      <c r="E97" s="46"/>
      <c r="F97" s="366"/>
    </row>
    <row r="98" spans="1:6" ht="12.75">
      <c r="A98" s="51"/>
      <c r="B98" s="52"/>
      <c r="C98" s="64">
        <v>25</v>
      </c>
      <c r="D98" s="50" t="s">
        <v>825</v>
      </c>
      <c r="E98" s="46"/>
      <c r="F98" s="366">
        <f>C98*E98</f>
        <v>0</v>
      </c>
    </row>
    <row r="99" spans="1:6" s="477" customFormat="1" ht="12.75">
      <c r="A99" s="480"/>
      <c r="B99" s="452"/>
      <c r="C99" s="482"/>
      <c r="D99" s="483"/>
      <c r="E99" s="486"/>
      <c r="F99" s="485"/>
    </row>
    <row r="100" spans="1:6" ht="36">
      <c r="A100" s="51" t="s">
        <v>838</v>
      </c>
      <c r="B100" s="222" t="s">
        <v>839</v>
      </c>
      <c r="C100" s="64"/>
      <c r="D100" s="50"/>
      <c r="E100" s="46"/>
      <c r="F100" s="366"/>
    </row>
    <row r="101" spans="1:6" ht="12.75">
      <c r="A101" s="51"/>
      <c r="B101" s="52"/>
      <c r="C101" s="64">
        <v>18</v>
      </c>
      <c r="D101" s="50" t="s">
        <v>825</v>
      </c>
      <c r="E101" s="46"/>
      <c r="F101" s="366">
        <f>C101*E101</f>
        <v>0</v>
      </c>
    </row>
    <row r="102" spans="1:6" s="477" customFormat="1" ht="12.75">
      <c r="A102" s="480"/>
      <c r="B102" s="452"/>
      <c r="C102" s="482"/>
      <c r="D102" s="483"/>
      <c r="E102" s="486"/>
      <c r="F102" s="485"/>
    </row>
    <row r="103" spans="1:6" ht="36">
      <c r="A103" s="51" t="s">
        <v>840</v>
      </c>
      <c r="B103" s="222" t="s">
        <v>841</v>
      </c>
      <c r="C103" s="64"/>
      <c r="D103" s="50"/>
      <c r="E103" s="46"/>
      <c r="F103" s="366"/>
    </row>
    <row r="104" spans="1:6" ht="12.75">
      <c r="A104" s="51"/>
      <c r="B104" s="52"/>
      <c r="C104" s="64">
        <v>238</v>
      </c>
      <c r="D104" s="50" t="s">
        <v>825</v>
      </c>
      <c r="E104" s="46"/>
      <c r="F104" s="366">
        <f>C104*E104</f>
        <v>0</v>
      </c>
    </row>
    <row r="105" spans="1:6" s="477" customFormat="1" ht="12.75">
      <c r="A105" s="451"/>
      <c r="B105" s="452"/>
      <c r="C105" s="453"/>
      <c r="D105" s="454"/>
      <c r="E105" s="455"/>
      <c r="F105" s="479"/>
    </row>
    <row r="106" spans="1:6" ht="36">
      <c r="A106" s="51" t="s">
        <v>842</v>
      </c>
      <c r="B106" s="222" t="s">
        <v>843</v>
      </c>
      <c r="C106" s="64"/>
      <c r="D106" s="50"/>
      <c r="E106" s="46"/>
      <c r="F106" s="366"/>
    </row>
    <row r="107" spans="1:6" ht="12.75">
      <c r="A107" s="51"/>
      <c r="B107" s="52"/>
      <c r="C107" s="64">
        <v>761</v>
      </c>
      <c r="D107" s="50" t="s">
        <v>825</v>
      </c>
      <c r="E107" s="46"/>
      <c r="F107" s="366">
        <f>C107*E107</f>
        <v>0</v>
      </c>
    </row>
    <row r="108" spans="1:6" s="477" customFormat="1" ht="12.75">
      <c r="A108" s="480"/>
      <c r="B108" s="452"/>
      <c r="C108" s="482"/>
      <c r="D108" s="483"/>
      <c r="E108" s="484"/>
      <c r="F108" s="485"/>
    </row>
    <row r="109" spans="1:6" ht="36">
      <c r="A109" s="51" t="s">
        <v>844</v>
      </c>
      <c r="B109" s="222" t="s">
        <v>845</v>
      </c>
      <c r="C109" s="223"/>
      <c r="D109" s="224"/>
      <c r="E109" s="220"/>
      <c r="F109" s="368"/>
    </row>
    <row r="110" spans="1:6" ht="12.75">
      <c r="A110" s="128"/>
      <c r="B110" s="225"/>
      <c r="C110" s="64">
        <v>20</v>
      </c>
      <c r="D110" s="50" t="s">
        <v>825</v>
      </c>
      <c r="E110" s="46"/>
      <c r="F110" s="366">
        <f>C110*E110</f>
        <v>0</v>
      </c>
    </row>
    <row r="111" spans="1:6" s="477" customFormat="1" ht="12.75">
      <c r="A111" s="451"/>
      <c r="B111" s="452"/>
      <c r="C111" s="453"/>
      <c r="D111" s="454"/>
      <c r="E111" s="455"/>
      <c r="F111" s="479"/>
    </row>
    <row r="112" spans="1:6" ht="24">
      <c r="A112" s="51" t="s">
        <v>846</v>
      </c>
      <c r="B112" s="222" t="s">
        <v>847</v>
      </c>
      <c r="C112" s="64"/>
      <c r="D112" s="50"/>
      <c r="E112" s="46"/>
      <c r="F112" s="366"/>
    </row>
    <row r="113" spans="1:6" ht="12.75">
      <c r="A113" s="51"/>
      <c r="B113" s="52"/>
      <c r="C113" s="64">
        <v>284</v>
      </c>
      <c r="D113" s="50" t="s">
        <v>825</v>
      </c>
      <c r="E113" s="46"/>
      <c r="F113" s="366">
        <f>C113*E113</f>
        <v>0</v>
      </c>
    </row>
    <row r="114" spans="1:6" s="477" customFormat="1" ht="12.75">
      <c r="A114" s="451"/>
      <c r="B114" s="452"/>
      <c r="C114" s="453"/>
      <c r="D114" s="454"/>
      <c r="E114" s="455"/>
      <c r="F114" s="479"/>
    </row>
    <row r="115" spans="1:6" ht="48">
      <c r="A115" s="51" t="s">
        <v>848</v>
      </c>
      <c r="B115" s="222" t="s">
        <v>849</v>
      </c>
      <c r="C115" s="64"/>
      <c r="D115" s="50"/>
      <c r="E115" s="46"/>
      <c r="F115" s="366"/>
    </row>
    <row r="116" spans="1:6" ht="12.75">
      <c r="A116" s="51"/>
      <c r="B116" s="52"/>
      <c r="C116" s="64">
        <v>2482</v>
      </c>
      <c r="D116" s="50" t="s">
        <v>825</v>
      </c>
      <c r="E116" s="46"/>
      <c r="F116" s="366">
        <f>C116*E116</f>
        <v>0</v>
      </c>
    </row>
    <row r="117" spans="1:6" s="477" customFormat="1" ht="12.75">
      <c r="A117" s="451"/>
      <c r="B117" s="452"/>
      <c r="C117" s="453"/>
      <c r="D117" s="454"/>
      <c r="E117" s="455"/>
      <c r="F117" s="479"/>
    </row>
    <row r="118" spans="1:6" ht="48">
      <c r="A118" s="51" t="s">
        <v>850</v>
      </c>
      <c r="B118" s="222" t="s">
        <v>851</v>
      </c>
      <c r="C118" s="64"/>
      <c r="D118" s="50"/>
      <c r="E118" s="46"/>
      <c r="F118" s="366"/>
    </row>
    <row r="119" spans="1:6" ht="12.75">
      <c r="A119" s="51"/>
      <c r="B119" s="52"/>
      <c r="C119" s="64">
        <v>36</v>
      </c>
      <c r="D119" s="50" t="s">
        <v>825</v>
      </c>
      <c r="E119" s="46"/>
      <c r="F119" s="366">
        <f>C119*E119</f>
        <v>0</v>
      </c>
    </row>
    <row r="120" spans="1:6" s="477" customFormat="1" ht="12.75">
      <c r="A120" s="487"/>
      <c r="B120" s="488"/>
      <c r="C120" s="453"/>
      <c r="D120" s="454"/>
      <c r="E120" s="455"/>
      <c r="F120" s="479"/>
    </row>
    <row r="121" spans="1:6" ht="24">
      <c r="A121" s="51" t="s">
        <v>852</v>
      </c>
      <c r="B121" s="222" t="s">
        <v>853</v>
      </c>
      <c r="C121" s="223"/>
      <c r="D121" s="224"/>
      <c r="E121" s="220"/>
      <c r="F121" s="368"/>
    </row>
    <row r="122" spans="1:6" ht="12.75">
      <c r="A122" s="51"/>
      <c r="B122" s="225"/>
      <c r="C122" s="64">
        <v>93</v>
      </c>
      <c r="D122" s="50" t="s">
        <v>825</v>
      </c>
      <c r="E122" s="46"/>
      <c r="F122" s="366">
        <f>C122*E122</f>
        <v>0</v>
      </c>
    </row>
    <row r="123" spans="1:6" s="477" customFormat="1" ht="12.75">
      <c r="A123" s="480"/>
      <c r="B123" s="488"/>
      <c r="C123" s="489"/>
      <c r="D123" s="490"/>
      <c r="E123" s="484"/>
      <c r="F123" s="491"/>
    </row>
    <row r="124" spans="1:6" ht="24">
      <c r="A124" s="51" t="s">
        <v>854</v>
      </c>
      <c r="B124" s="222" t="s">
        <v>855</v>
      </c>
      <c r="C124" s="223"/>
      <c r="D124" s="224"/>
      <c r="E124" s="220"/>
      <c r="F124" s="368"/>
    </row>
    <row r="125" spans="1:6" ht="12.75">
      <c r="A125" s="128"/>
      <c r="B125" s="225"/>
      <c r="C125" s="64">
        <v>29</v>
      </c>
      <c r="D125" s="50" t="s">
        <v>825</v>
      </c>
      <c r="E125" s="46"/>
      <c r="F125" s="366">
        <f>C125*E125</f>
        <v>0</v>
      </c>
    </row>
    <row r="126" spans="1:6" s="477" customFormat="1" ht="12.75">
      <c r="A126" s="451"/>
      <c r="B126" s="452"/>
      <c r="C126" s="453"/>
      <c r="D126" s="454"/>
      <c r="E126" s="455"/>
      <c r="F126" s="479"/>
    </row>
    <row r="127" spans="1:6" ht="24">
      <c r="A127" s="51" t="s">
        <v>856</v>
      </c>
      <c r="B127" s="222" t="s">
        <v>857</v>
      </c>
      <c r="C127" s="64"/>
      <c r="D127" s="50"/>
      <c r="E127" s="46"/>
      <c r="F127" s="366"/>
    </row>
    <row r="128" spans="1:6" ht="12.75">
      <c r="A128" s="51"/>
      <c r="B128" s="52"/>
      <c r="C128" s="64">
        <v>3</v>
      </c>
      <c r="D128" s="50" t="s">
        <v>435</v>
      </c>
      <c r="E128" s="46"/>
      <c r="F128" s="366">
        <f>C128*E128</f>
        <v>0</v>
      </c>
    </row>
    <row r="129" spans="1:6" s="477" customFormat="1" ht="12.75">
      <c r="A129" s="451"/>
      <c r="B129" s="452"/>
      <c r="C129" s="453"/>
      <c r="D129" s="454"/>
      <c r="E129" s="455"/>
      <c r="F129" s="479"/>
    </row>
    <row r="130" spans="1:6" ht="24">
      <c r="A130" s="51" t="s">
        <v>858</v>
      </c>
      <c r="B130" s="222" t="s">
        <v>859</v>
      </c>
      <c r="C130" s="64"/>
      <c r="D130" s="50"/>
      <c r="E130" s="46"/>
      <c r="F130" s="366"/>
    </row>
    <row r="131" spans="1:6" ht="12.75">
      <c r="A131" s="51"/>
      <c r="B131" s="52"/>
      <c r="C131" s="64">
        <v>1</v>
      </c>
      <c r="D131" s="50" t="s">
        <v>435</v>
      </c>
      <c r="E131" s="46"/>
      <c r="F131" s="366">
        <f>C131*E131</f>
        <v>0</v>
      </c>
    </row>
    <row r="132" spans="1:6" s="477" customFormat="1" ht="12.75">
      <c r="A132" s="480"/>
      <c r="B132" s="452"/>
      <c r="C132" s="482"/>
      <c r="D132" s="483"/>
      <c r="E132" s="484"/>
      <c r="F132" s="485"/>
    </row>
    <row r="133" spans="1:6" ht="36">
      <c r="A133" s="51" t="s">
        <v>860</v>
      </c>
      <c r="B133" s="222" t="s">
        <v>861</v>
      </c>
      <c r="C133" s="223"/>
      <c r="D133" s="224"/>
      <c r="E133" s="220"/>
      <c r="F133" s="368"/>
    </row>
    <row r="134" spans="1:6" ht="12.75">
      <c r="A134" s="51"/>
      <c r="B134" s="52"/>
      <c r="C134" s="64">
        <v>52</v>
      </c>
      <c r="D134" s="50" t="s">
        <v>825</v>
      </c>
      <c r="E134" s="46"/>
      <c r="F134" s="366">
        <f>C134*E134</f>
        <v>0</v>
      </c>
    </row>
    <row r="135" spans="1:6" s="477" customFormat="1" ht="12.75">
      <c r="A135" s="451"/>
      <c r="B135" s="452"/>
      <c r="C135" s="453"/>
      <c r="D135" s="454"/>
      <c r="E135" s="455"/>
      <c r="F135" s="479"/>
    </row>
    <row r="136" spans="1:6" ht="36">
      <c r="A136" s="51" t="s">
        <v>862</v>
      </c>
      <c r="B136" s="222" t="s">
        <v>863</v>
      </c>
      <c r="C136" s="64"/>
      <c r="D136" s="224"/>
      <c r="E136" s="220"/>
      <c r="F136" s="368"/>
    </row>
    <row r="137" spans="1:6" ht="12.75">
      <c r="A137" s="51"/>
      <c r="B137" s="52"/>
      <c r="C137" s="64">
        <v>78</v>
      </c>
      <c r="D137" s="50" t="s">
        <v>825</v>
      </c>
      <c r="E137" s="46"/>
      <c r="F137" s="366">
        <f>C137*E137</f>
        <v>0</v>
      </c>
    </row>
    <row r="138" spans="1:6" s="477" customFormat="1" ht="12.75">
      <c r="A138" s="451"/>
      <c r="B138" s="452"/>
      <c r="C138" s="453"/>
      <c r="D138" s="454"/>
      <c r="E138" s="455"/>
      <c r="F138" s="479"/>
    </row>
    <row r="139" spans="1:6" ht="72">
      <c r="A139" s="51" t="s">
        <v>864</v>
      </c>
      <c r="B139" s="222" t="s">
        <v>865</v>
      </c>
      <c r="C139" s="64"/>
      <c r="D139" s="50"/>
      <c r="E139" s="46"/>
      <c r="F139" s="366"/>
    </row>
    <row r="140" spans="1:6" s="477" customFormat="1" ht="12.75">
      <c r="A140" s="451"/>
      <c r="B140" s="452"/>
      <c r="C140" s="453">
        <v>14</v>
      </c>
      <c r="D140" s="454" t="s">
        <v>435</v>
      </c>
      <c r="E140" s="455"/>
      <c r="F140" s="479">
        <f>C140*E140</f>
        <v>0</v>
      </c>
    </row>
    <row r="141" spans="1:6" ht="36">
      <c r="A141" s="51" t="s">
        <v>866</v>
      </c>
      <c r="B141" s="222" t="s">
        <v>867</v>
      </c>
      <c r="C141" s="64"/>
      <c r="D141" s="50"/>
      <c r="E141" s="46"/>
      <c r="F141" s="366"/>
    </row>
    <row r="142" spans="1:6" ht="12.75">
      <c r="A142" s="51"/>
      <c r="B142" s="52"/>
      <c r="C142" s="64">
        <v>66</v>
      </c>
      <c r="D142" s="50" t="s">
        <v>825</v>
      </c>
      <c r="E142" s="46"/>
      <c r="F142" s="366">
        <f>C142*E142</f>
        <v>0</v>
      </c>
    </row>
    <row r="143" spans="1:6" s="477" customFormat="1" ht="12.75">
      <c r="A143" s="451"/>
      <c r="B143" s="452"/>
      <c r="C143" s="453"/>
      <c r="D143" s="454"/>
      <c r="E143" s="455"/>
      <c r="F143" s="479"/>
    </row>
    <row r="144" spans="1:6" ht="36">
      <c r="A144" s="51" t="s">
        <v>868</v>
      </c>
      <c r="B144" s="226" t="s">
        <v>869</v>
      </c>
      <c r="C144" s="64"/>
      <c r="D144" s="50"/>
      <c r="E144" s="46"/>
      <c r="F144" s="366"/>
    </row>
    <row r="145" spans="1:6" ht="12.75">
      <c r="A145" s="51"/>
      <c r="B145" s="52"/>
      <c r="C145" s="64">
        <v>1</v>
      </c>
      <c r="D145" s="50" t="s">
        <v>703</v>
      </c>
      <c r="E145" s="46"/>
      <c r="F145" s="366">
        <f>C145*E145</f>
        <v>0</v>
      </c>
    </row>
    <row r="146" spans="1:6" s="477" customFormat="1" ht="12.75">
      <c r="A146" s="451"/>
      <c r="B146" s="488"/>
      <c r="C146" s="453"/>
      <c r="D146" s="454"/>
      <c r="E146" s="455"/>
      <c r="F146" s="479"/>
    </row>
    <row r="147" spans="1:6" ht="24">
      <c r="A147" s="51" t="s">
        <v>870</v>
      </c>
      <c r="B147" s="222" t="s">
        <v>871</v>
      </c>
      <c r="C147" s="227"/>
      <c r="D147" s="228"/>
      <c r="E147" s="229"/>
      <c r="F147" s="369"/>
    </row>
    <row r="148" spans="1:6" ht="12.75">
      <c r="A148" s="51"/>
      <c r="B148" s="52"/>
      <c r="C148" s="64">
        <v>67</v>
      </c>
      <c r="D148" s="50" t="s">
        <v>825</v>
      </c>
      <c r="E148" s="46"/>
      <c r="F148" s="366">
        <f>C148*E148</f>
        <v>0</v>
      </c>
    </row>
    <row r="149" spans="1:6" s="477" customFormat="1" ht="12.75">
      <c r="A149" s="480"/>
      <c r="B149" s="452"/>
      <c r="C149" s="482"/>
      <c r="D149" s="483"/>
      <c r="E149" s="484"/>
      <c r="F149" s="485"/>
    </row>
    <row r="150" spans="1:6" ht="24">
      <c r="A150" s="51" t="s">
        <v>872</v>
      </c>
      <c r="B150" s="222" t="s">
        <v>873</v>
      </c>
      <c r="C150" s="64"/>
      <c r="D150" s="50"/>
      <c r="E150" s="220"/>
      <c r="F150" s="366"/>
    </row>
    <row r="151" spans="1:6" ht="12.75">
      <c r="A151" s="51"/>
      <c r="B151" s="52"/>
      <c r="C151" s="64">
        <v>84</v>
      </c>
      <c r="D151" s="50" t="s">
        <v>825</v>
      </c>
      <c r="E151" s="46"/>
      <c r="F151" s="366">
        <f>C151*E151</f>
        <v>0</v>
      </c>
    </row>
    <row r="152" spans="1:6" s="477" customFormat="1" ht="12.75">
      <c r="A152" s="480"/>
      <c r="B152" s="452"/>
      <c r="C152" s="482"/>
      <c r="D152" s="483"/>
      <c r="E152" s="484"/>
      <c r="F152" s="485"/>
    </row>
    <row r="153" spans="1:6" ht="24">
      <c r="A153" s="51" t="s">
        <v>874</v>
      </c>
      <c r="B153" s="222" t="s">
        <v>875</v>
      </c>
      <c r="C153" s="64"/>
      <c r="D153" s="50"/>
      <c r="E153" s="220"/>
      <c r="F153" s="366"/>
    </row>
    <row r="154" spans="1:6" ht="12.75">
      <c r="A154" s="51"/>
      <c r="B154" s="52"/>
      <c r="C154" s="64">
        <v>16</v>
      </c>
      <c r="D154" s="50" t="s">
        <v>825</v>
      </c>
      <c r="E154" s="46"/>
      <c r="F154" s="366">
        <f>C154*E154</f>
        <v>0</v>
      </c>
    </row>
    <row r="155" spans="1:6" s="477" customFormat="1" ht="12.75">
      <c r="A155" s="480"/>
      <c r="B155" s="452"/>
      <c r="C155" s="482"/>
      <c r="D155" s="483"/>
      <c r="E155" s="486"/>
      <c r="F155" s="485"/>
    </row>
    <row r="156" spans="1:6" ht="24">
      <c r="A156" s="51" t="s">
        <v>876</v>
      </c>
      <c r="B156" s="222" t="s">
        <v>877</v>
      </c>
      <c r="C156" s="64"/>
      <c r="D156" s="50"/>
      <c r="E156" s="46"/>
      <c r="F156" s="366"/>
    </row>
    <row r="157" spans="1:6" ht="12.75">
      <c r="A157" s="51"/>
      <c r="B157" s="52"/>
      <c r="C157" s="64">
        <v>96</v>
      </c>
      <c r="D157" s="50" t="s">
        <v>825</v>
      </c>
      <c r="E157" s="46"/>
      <c r="F157" s="366">
        <f>C157*E157</f>
        <v>0</v>
      </c>
    </row>
    <row r="158" spans="1:6" s="477" customFormat="1" ht="12.75">
      <c r="A158" s="480"/>
      <c r="B158" s="452"/>
      <c r="C158" s="482"/>
      <c r="D158" s="483"/>
      <c r="E158" s="484"/>
      <c r="F158" s="485"/>
    </row>
    <row r="159" spans="1:6" ht="24">
      <c r="A159" s="51" t="s">
        <v>878</v>
      </c>
      <c r="B159" s="222" t="s">
        <v>879</v>
      </c>
      <c r="C159" s="64"/>
      <c r="D159" s="50"/>
      <c r="E159" s="220"/>
      <c r="F159" s="366"/>
    </row>
    <row r="160" spans="1:6" ht="12.75">
      <c r="A160" s="51"/>
      <c r="B160" s="52"/>
      <c r="C160" s="64">
        <v>20</v>
      </c>
      <c r="D160" s="50" t="s">
        <v>825</v>
      </c>
      <c r="E160" s="46"/>
      <c r="F160" s="366">
        <f>C160*E160</f>
        <v>0</v>
      </c>
    </row>
    <row r="161" spans="1:6" s="477" customFormat="1" ht="12.75">
      <c r="A161" s="480"/>
      <c r="B161" s="452"/>
      <c r="C161" s="482"/>
      <c r="D161" s="483"/>
      <c r="E161" s="484"/>
      <c r="F161" s="485"/>
    </row>
    <row r="162" spans="1:6" ht="12.75">
      <c r="A162" s="51" t="s">
        <v>880</v>
      </c>
      <c r="B162" s="222" t="s">
        <v>881</v>
      </c>
      <c r="C162" s="227"/>
      <c r="D162" s="228"/>
      <c r="E162" s="229"/>
      <c r="F162" s="369"/>
    </row>
    <row r="163" spans="1:6" ht="12.75">
      <c r="A163" s="51"/>
      <c r="B163" s="52"/>
      <c r="C163" s="64">
        <v>136</v>
      </c>
      <c r="D163" s="50" t="s">
        <v>825</v>
      </c>
      <c r="E163" s="46"/>
      <c r="F163" s="366">
        <f>C163*E163</f>
        <v>0</v>
      </c>
    </row>
    <row r="164" spans="1:6" s="477" customFormat="1" ht="12.75">
      <c r="A164" s="480"/>
      <c r="B164" s="452"/>
      <c r="C164" s="482"/>
      <c r="D164" s="483"/>
      <c r="E164" s="484"/>
      <c r="F164" s="485"/>
    </row>
    <row r="165" spans="1:6" ht="12.75">
      <c r="A165" s="51" t="s">
        <v>882</v>
      </c>
      <c r="B165" s="222" t="s">
        <v>883</v>
      </c>
      <c r="C165" s="64"/>
      <c r="D165" s="50"/>
      <c r="E165" s="220"/>
      <c r="F165" s="366"/>
    </row>
    <row r="166" spans="1:6" ht="12.75">
      <c r="A166" s="51"/>
      <c r="B166" s="52"/>
      <c r="C166" s="64">
        <v>62</v>
      </c>
      <c r="D166" s="50" t="s">
        <v>825</v>
      </c>
      <c r="E166" s="46"/>
      <c r="F166" s="366">
        <f>C166*E166</f>
        <v>0</v>
      </c>
    </row>
    <row r="167" spans="1:6" s="477" customFormat="1" ht="12.75">
      <c r="A167" s="480"/>
      <c r="B167" s="452"/>
      <c r="C167" s="482"/>
      <c r="D167" s="483"/>
      <c r="E167" s="484"/>
      <c r="F167" s="485"/>
    </row>
    <row r="168" spans="1:6" ht="12.75">
      <c r="A168" s="51" t="s">
        <v>884</v>
      </c>
      <c r="B168" s="222" t="s">
        <v>885</v>
      </c>
      <c r="C168" s="64"/>
      <c r="D168" s="50"/>
      <c r="E168" s="46"/>
      <c r="F168" s="366"/>
    </row>
    <row r="169" spans="1:6" ht="12.75">
      <c r="A169" s="51"/>
      <c r="B169" s="52"/>
      <c r="C169" s="64">
        <v>26</v>
      </c>
      <c r="D169" s="50" t="s">
        <v>435</v>
      </c>
      <c r="E169" s="46"/>
      <c r="F169" s="366">
        <f>C169*E169</f>
        <v>0</v>
      </c>
    </row>
    <row r="170" spans="1:6" s="477" customFormat="1" ht="12.75">
      <c r="A170" s="451"/>
      <c r="B170" s="452"/>
      <c r="C170" s="453"/>
      <c r="D170" s="454"/>
      <c r="E170" s="455"/>
      <c r="F170" s="479"/>
    </row>
    <row r="171" spans="1:6" ht="12.75">
      <c r="A171" s="51" t="s">
        <v>886</v>
      </c>
      <c r="B171" s="222" t="s">
        <v>887</v>
      </c>
      <c r="C171" s="64"/>
      <c r="D171" s="50"/>
      <c r="E171" s="46"/>
      <c r="F171" s="366"/>
    </row>
    <row r="172" spans="1:6" ht="12.75">
      <c r="A172" s="51"/>
      <c r="B172" s="52"/>
      <c r="C172" s="64">
        <v>4</v>
      </c>
      <c r="D172" s="50" t="s">
        <v>435</v>
      </c>
      <c r="E172" s="46"/>
      <c r="F172" s="366">
        <f>C172*E172</f>
        <v>0</v>
      </c>
    </row>
    <row r="173" spans="1:6" s="477" customFormat="1" ht="12.75">
      <c r="A173" s="480"/>
      <c r="B173" s="452"/>
      <c r="C173" s="482"/>
      <c r="D173" s="483"/>
      <c r="E173" s="486"/>
      <c r="F173" s="485"/>
    </row>
    <row r="174" spans="1:6" ht="12.75">
      <c r="A174" s="51" t="s">
        <v>888</v>
      </c>
      <c r="B174" s="222" t="s">
        <v>889</v>
      </c>
      <c r="C174" s="64"/>
      <c r="D174" s="50"/>
      <c r="E174" s="46"/>
      <c r="F174" s="366"/>
    </row>
    <row r="175" spans="1:6" ht="12.75">
      <c r="A175" s="51"/>
      <c r="B175" s="52"/>
      <c r="C175" s="64">
        <v>10</v>
      </c>
      <c r="D175" s="50" t="s">
        <v>703</v>
      </c>
      <c r="E175" s="46"/>
      <c r="F175" s="366">
        <f>C175*E175</f>
        <v>0</v>
      </c>
    </row>
    <row r="176" spans="1:6" s="477" customFormat="1" ht="12.75">
      <c r="A176" s="451"/>
      <c r="B176" s="452"/>
      <c r="C176" s="453"/>
      <c r="D176" s="454"/>
      <c r="E176" s="455"/>
      <c r="F176" s="479"/>
    </row>
    <row r="177" spans="1:6" ht="12.75">
      <c r="A177" s="51" t="s">
        <v>890</v>
      </c>
      <c r="B177" s="230" t="s">
        <v>891</v>
      </c>
      <c r="C177" s="223"/>
      <c r="D177" s="224"/>
      <c r="E177" s="220"/>
      <c r="F177" s="368"/>
    </row>
    <row r="178" spans="1:6" ht="12.75">
      <c r="A178" s="51"/>
      <c r="B178" s="225"/>
      <c r="C178" s="64">
        <v>64</v>
      </c>
      <c r="D178" s="50" t="s">
        <v>435</v>
      </c>
      <c r="E178" s="46"/>
      <c r="F178" s="366">
        <f>C178*E178</f>
        <v>0</v>
      </c>
    </row>
    <row r="179" spans="1:6" s="477" customFormat="1" ht="12.75">
      <c r="A179" s="480"/>
      <c r="B179" s="452"/>
      <c r="C179" s="482"/>
      <c r="D179" s="483"/>
      <c r="E179" s="486"/>
      <c r="F179" s="485"/>
    </row>
    <row r="180" spans="1:11" s="477" customFormat="1" ht="12.75">
      <c r="A180" s="179" t="s">
        <v>892</v>
      </c>
      <c r="B180" s="571" t="s">
        <v>893</v>
      </c>
      <c r="C180" s="181"/>
      <c r="D180" s="182"/>
      <c r="E180" s="183"/>
      <c r="F180" s="572"/>
      <c r="G180" s="555"/>
      <c r="H180" s="543"/>
      <c r="I180" s="543"/>
      <c r="J180" s="543"/>
      <c r="K180" s="543"/>
    </row>
    <row r="181" spans="1:6" ht="12.75">
      <c r="A181" s="111"/>
      <c r="B181" s="190"/>
      <c r="C181" s="191">
        <v>21</v>
      </c>
      <c r="D181" s="192" t="s">
        <v>703</v>
      </c>
      <c r="E181" s="106"/>
      <c r="F181" s="573">
        <f>C181*E181</f>
        <v>0</v>
      </c>
    </row>
    <row r="182" spans="1:6" s="477" customFormat="1" ht="12.75">
      <c r="A182" s="451"/>
      <c r="B182" s="488"/>
      <c r="C182" s="493"/>
      <c r="D182" s="494"/>
      <c r="E182" s="478"/>
      <c r="F182" s="495"/>
    </row>
    <row r="183" spans="1:6" ht="108">
      <c r="A183" s="51" t="s">
        <v>894</v>
      </c>
      <c r="B183" s="222" t="s">
        <v>895</v>
      </c>
      <c r="C183" s="223"/>
      <c r="D183" s="224"/>
      <c r="E183" s="220"/>
      <c r="F183" s="368"/>
    </row>
    <row r="184" spans="1:6" ht="12.75">
      <c r="A184" s="51"/>
      <c r="B184" s="225"/>
      <c r="C184" s="64">
        <v>1</v>
      </c>
      <c r="D184" s="50" t="s">
        <v>703</v>
      </c>
      <c r="E184" s="46"/>
      <c r="F184" s="366">
        <f>C184*E184</f>
        <v>0</v>
      </c>
    </row>
    <row r="185" spans="1:6" s="477" customFormat="1" ht="12.75">
      <c r="A185" s="451"/>
      <c r="B185" s="488"/>
      <c r="C185" s="453"/>
      <c r="D185" s="454"/>
      <c r="E185" s="478"/>
      <c r="F185" s="495"/>
    </row>
    <row r="186" spans="1:6" ht="24">
      <c r="A186" s="51" t="s">
        <v>896</v>
      </c>
      <c r="B186" s="222" t="s">
        <v>141</v>
      </c>
      <c r="C186" s="223"/>
      <c r="D186" s="224"/>
      <c r="E186" s="220"/>
      <c r="F186" s="368"/>
    </row>
    <row r="187" spans="1:6" ht="12.75">
      <c r="A187" s="51"/>
      <c r="B187" s="225"/>
      <c r="C187" s="64">
        <v>2</v>
      </c>
      <c r="D187" s="50" t="s">
        <v>703</v>
      </c>
      <c r="E187" s="46"/>
      <c r="F187" s="366">
        <f>C187*E187</f>
        <v>0</v>
      </c>
    </row>
    <row r="188" spans="1:6" s="477" customFormat="1" ht="12.75">
      <c r="A188" s="451"/>
      <c r="B188" s="488"/>
      <c r="C188" s="453"/>
      <c r="D188" s="454"/>
      <c r="E188" s="455"/>
      <c r="F188" s="479"/>
    </row>
    <row r="189" spans="1:6" ht="168">
      <c r="A189" s="51" t="s">
        <v>142</v>
      </c>
      <c r="B189" s="226" t="s">
        <v>143</v>
      </c>
      <c r="C189" s="223"/>
      <c r="D189" s="224"/>
      <c r="E189" s="220"/>
      <c r="F189" s="368"/>
    </row>
    <row r="190" spans="1:6" ht="12.75">
      <c r="A190" s="51"/>
      <c r="B190" s="225"/>
      <c r="C190" s="64">
        <v>1</v>
      </c>
      <c r="D190" s="50" t="s">
        <v>703</v>
      </c>
      <c r="E190" s="46"/>
      <c r="F190" s="366">
        <f>C190*E190</f>
        <v>0</v>
      </c>
    </row>
    <row r="191" spans="1:6" s="477" customFormat="1" ht="12.75">
      <c r="A191" s="480"/>
      <c r="B191" s="488"/>
      <c r="C191" s="489"/>
      <c r="D191" s="490"/>
      <c r="E191" s="486"/>
      <c r="F191" s="485"/>
    </row>
    <row r="192" spans="1:6" ht="36">
      <c r="A192" s="51" t="s">
        <v>144</v>
      </c>
      <c r="B192" s="222" t="s">
        <v>145</v>
      </c>
      <c r="C192" s="223"/>
      <c r="D192" s="224"/>
      <c r="E192" s="220"/>
      <c r="F192" s="368"/>
    </row>
    <row r="193" spans="1:6" ht="12.75">
      <c r="A193" s="51"/>
      <c r="B193" s="225"/>
      <c r="C193" s="64">
        <v>1</v>
      </c>
      <c r="D193" s="50" t="s">
        <v>703</v>
      </c>
      <c r="E193" s="46"/>
      <c r="F193" s="366">
        <f>C193*E193</f>
        <v>0</v>
      </c>
    </row>
    <row r="194" spans="1:6" s="477" customFormat="1" ht="12.75">
      <c r="A194" s="480"/>
      <c r="B194" s="452"/>
      <c r="C194" s="482"/>
      <c r="D194" s="483"/>
      <c r="E194" s="484"/>
      <c r="F194" s="485"/>
    </row>
    <row r="195" spans="1:6" ht="24">
      <c r="A195" s="51" t="s">
        <v>146</v>
      </c>
      <c r="B195" s="222" t="s">
        <v>147</v>
      </c>
      <c r="C195" s="64"/>
      <c r="D195" s="50"/>
      <c r="E195" s="46"/>
      <c r="F195" s="366"/>
    </row>
    <row r="196" spans="1:6" ht="12.75">
      <c r="A196" s="51"/>
      <c r="B196" s="52"/>
      <c r="C196" s="64">
        <v>164</v>
      </c>
      <c r="D196" s="50" t="s">
        <v>435</v>
      </c>
      <c r="E196" s="46"/>
      <c r="F196" s="366">
        <f>C196*E196</f>
        <v>0</v>
      </c>
    </row>
    <row r="197" spans="1:6" s="477" customFormat="1" ht="12.75">
      <c r="A197" s="451"/>
      <c r="B197" s="452"/>
      <c r="C197" s="453"/>
      <c r="D197" s="454"/>
      <c r="E197" s="455"/>
      <c r="F197" s="479"/>
    </row>
    <row r="198" spans="1:6" ht="24">
      <c r="A198" s="51" t="s">
        <v>148</v>
      </c>
      <c r="B198" s="222" t="s">
        <v>149</v>
      </c>
      <c r="C198" s="64"/>
      <c r="D198" s="50"/>
      <c r="E198" s="46"/>
      <c r="F198" s="366"/>
    </row>
    <row r="199" spans="1:6" ht="12.75">
      <c r="A199" s="51"/>
      <c r="B199" s="52"/>
      <c r="C199" s="64">
        <v>1</v>
      </c>
      <c r="D199" s="50" t="s">
        <v>435</v>
      </c>
      <c r="E199" s="46"/>
      <c r="F199" s="366">
        <f>C199*E199</f>
        <v>0</v>
      </c>
    </row>
    <row r="200" spans="1:6" s="477" customFormat="1" ht="12.75">
      <c r="A200" s="480"/>
      <c r="B200" s="488"/>
      <c r="C200" s="489"/>
      <c r="D200" s="490"/>
      <c r="E200" s="484"/>
      <c r="F200" s="491"/>
    </row>
    <row r="201" spans="1:6" ht="36">
      <c r="A201" s="51" t="s">
        <v>150</v>
      </c>
      <c r="B201" s="222" t="s">
        <v>151</v>
      </c>
      <c r="C201" s="64"/>
      <c r="D201" s="50"/>
      <c r="E201" s="46"/>
      <c r="F201" s="366"/>
    </row>
    <row r="202" spans="1:6" ht="12.75">
      <c r="A202" s="51"/>
      <c r="B202" s="52"/>
      <c r="C202" s="64">
        <v>164</v>
      </c>
      <c r="D202" s="50" t="s">
        <v>703</v>
      </c>
      <c r="E202" s="46"/>
      <c r="F202" s="366">
        <f>C202*E202</f>
        <v>0</v>
      </c>
    </row>
    <row r="203" spans="1:6" s="477" customFormat="1" ht="12.75">
      <c r="A203" s="451"/>
      <c r="B203" s="496"/>
      <c r="C203" s="497"/>
      <c r="D203" s="498"/>
      <c r="E203" s="499"/>
      <c r="F203" s="500"/>
    </row>
    <row r="204" spans="1:6" ht="48">
      <c r="A204" s="51" t="s">
        <v>152</v>
      </c>
      <c r="B204" s="222" t="s">
        <v>153</v>
      </c>
      <c r="C204" s="64"/>
      <c r="D204" s="233"/>
      <c r="E204" s="234"/>
      <c r="F204" s="370"/>
    </row>
    <row r="205" spans="1:6" ht="12.75">
      <c r="A205" s="51"/>
      <c r="B205" s="52"/>
      <c r="C205" s="64">
        <v>10</v>
      </c>
      <c r="D205" s="50" t="s">
        <v>435</v>
      </c>
      <c r="E205" s="46"/>
      <c r="F205" s="366">
        <f>C205*E205</f>
        <v>0</v>
      </c>
    </row>
    <row r="206" spans="1:6" s="477" customFormat="1" ht="12.75">
      <c r="A206" s="451"/>
      <c r="B206" s="452"/>
      <c r="C206" s="453"/>
      <c r="D206" s="454"/>
      <c r="E206" s="455"/>
      <c r="F206" s="479"/>
    </row>
    <row r="207" spans="1:6" ht="36">
      <c r="A207" s="51" t="s">
        <v>154</v>
      </c>
      <c r="B207" s="222" t="s">
        <v>155</v>
      </c>
      <c r="C207" s="64"/>
      <c r="D207" s="50"/>
      <c r="E207" s="46"/>
      <c r="F207" s="366"/>
    </row>
    <row r="208" spans="1:6" ht="12.75">
      <c r="A208" s="51"/>
      <c r="B208" s="231"/>
      <c r="C208" s="64">
        <v>3</v>
      </c>
      <c r="D208" s="50" t="s">
        <v>435</v>
      </c>
      <c r="E208" s="46"/>
      <c r="F208" s="366">
        <f>C208*E208</f>
        <v>0</v>
      </c>
    </row>
    <row r="209" spans="1:6" s="477" customFormat="1" ht="12.75">
      <c r="A209" s="451"/>
      <c r="B209" s="452"/>
      <c r="C209" s="497"/>
      <c r="D209" s="454"/>
      <c r="E209" s="455"/>
      <c r="F209" s="479"/>
    </row>
    <row r="210" spans="1:6" ht="48">
      <c r="A210" s="51" t="s">
        <v>156</v>
      </c>
      <c r="B210" s="222" t="s">
        <v>157</v>
      </c>
      <c r="C210" s="232"/>
      <c r="D210" s="50"/>
      <c r="E210" s="46"/>
      <c r="F210" s="366"/>
    </row>
    <row r="211" spans="1:6" ht="12.75">
      <c r="A211" s="129"/>
      <c r="B211" s="231"/>
      <c r="C211" s="64">
        <v>1</v>
      </c>
      <c r="D211" s="50" t="s">
        <v>703</v>
      </c>
      <c r="E211" s="46"/>
      <c r="F211" s="366">
        <f>C211*E211</f>
        <v>0</v>
      </c>
    </row>
    <row r="212" spans="1:6" s="477" customFormat="1" ht="12.75">
      <c r="A212" s="501"/>
      <c r="B212" s="496"/>
      <c r="C212" s="497"/>
      <c r="D212" s="498"/>
      <c r="E212" s="499"/>
      <c r="F212" s="500"/>
    </row>
    <row r="213" spans="1:6" ht="60">
      <c r="A213" s="51" t="s">
        <v>158</v>
      </c>
      <c r="B213" s="222" t="s">
        <v>159</v>
      </c>
      <c r="C213" s="64"/>
      <c r="D213" s="50"/>
      <c r="E213" s="46"/>
      <c r="F213" s="366"/>
    </row>
    <row r="214" spans="1:6" ht="12.75">
      <c r="A214" s="51"/>
      <c r="B214" s="52"/>
      <c r="C214" s="64">
        <v>42</v>
      </c>
      <c r="D214" s="50" t="s">
        <v>435</v>
      </c>
      <c r="E214" s="46"/>
      <c r="F214" s="366">
        <f>C214*E214</f>
        <v>0</v>
      </c>
    </row>
    <row r="215" spans="1:6" s="477" customFormat="1" ht="12.75">
      <c r="A215" s="451"/>
      <c r="B215" s="496"/>
      <c r="C215" s="497"/>
      <c r="D215" s="498"/>
      <c r="E215" s="499"/>
      <c r="F215" s="500"/>
    </row>
    <row r="216" spans="1:6" ht="60">
      <c r="A216" s="51" t="s">
        <v>160</v>
      </c>
      <c r="B216" s="222" t="s">
        <v>161</v>
      </c>
      <c r="C216" s="64"/>
      <c r="D216" s="50"/>
      <c r="E216" s="46"/>
      <c r="F216" s="366"/>
    </row>
    <row r="217" spans="1:6" ht="12.75">
      <c r="A217" s="51"/>
      <c r="B217" s="52"/>
      <c r="C217" s="64">
        <v>15</v>
      </c>
      <c r="D217" s="50" t="s">
        <v>435</v>
      </c>
      <c r="E217" s="46"/>
      <c r="F217" s="366">
        <f>C217*E217</f>
        <v>0</v>
      </c>
    </row>
    <row r="218" spans="1:6" s="477" customFormat="1" ht="12.75">
      <c r="A218" s="451"/>
      <c r="B218" s="452"/>
      <c r="C218" s="453"/>
      <c r="D218" s="454"/>
      <c r="E218" s="455"/>
      <c r="F218" s="479"/>
    </row>
    <row r="219" spans="1:6" ht="48">
      <c r="A219" s="51" t="s">
        <v>162</v>
      </c>
      <c r="B219" s="222" t="s">
        <v>510</v>
      </c>
      <c r="C219" s="64"/>
      <c r="D219" s="50"/>
      <c r="E219" s="46"/>
      <c r="F219" s="366"/>
    </row>
    <row r="220" spans="1:6" ht="12.75">
      <c r="A220" s="51"/>
      <c r="B220" s="52"/>
      <c r="C220" s="64">
        <v>2</v>
      </c>
      <c r="D220" s="50" t="s">
        <v>435</v>
      </c>
      <c r="E220" s="46"/>
      <c r="F220" s="366">
        <f>C220*E220</f>
        <v>0</v>
      </c>
    </row>
    <row r="221" spans="1:6" s="477" customFormat="1" ht="12.75">
      <c r="A221" s="451"/>
      <c r="B221" s="452"/>
      <c r="C221" s="453"/>
      <c r="D221" s="454"/>
      <c r="E221" s="455"/>
      <c r="F221" s="479"/>
    </row>
    <row r="222" spans="1:6" ht="48">
      <c r="A222" s="51" t="s">
        <v>511</v>
      </c>
      <c r="B222" s="222" t="s">
        <v>512</v>
      </c>
      <c r="C222" s="64"/>
      <c r="D222" s="50"/>
      <c r="E222" s="46"/>
      <c r="F222" s="366"/>
    </row>
    <row r="223" spans="1:6" ht="12.75">
      <c r="A223" s="51"/>
      <c r="B223" s="52"/>
      <c r="C223" s="64">
        <v>2</v>
      </c>
      <c r="D223" s="50" t="s">
        <v>435</v>
      </c>
      <c r="E223" s="46"/>
      <c r="F223" s="366">
        <f>C223*E223</f>
        <v>0</v>
      </c>
    </row>
    <row r="224" spans="1:6" s="477" customFormat="1" ht="12.75">
      <c r="A224" s="451"/>
      <c r="B224" s="496"/>
      <c r="C224" s="497"/>
      <c r="D224" s="498"/>
      <c r="E224" s="499"/>
      <c r="F224" s="500"/>
    </row>
    <row r="225" spans="1:6" ht="48">
      <c r="A225" s="51" t="s">
        <v>513</v>
      </c>
      <c r="B225" s="222" t="s">
        <v>514</v>
      </c>
      <c r="C225" s="64"/>
      <c r="D225" s="50"/>
      <c r="E225" s="46"/>
      <c r="F225" s="366"/>
    </row>
    <row r="226" spans="1:6" ht="12.75">
      <c r="A226" s="51"/>
      <c r="B226" s="52"/>
      <c r="C226" s="64">
        <v>14</v>
      </c>
      <c r="D226" s="50" t="s">
        <v>435</v>
      </c>
      <c r="E226" s="46"/>
      <c r="F226" s="366">
        <f>C226*E226</f>
        <v>0</v>
      </c>
    </row>
    <row r="227" spans="1:6" s="477" customFormat="1" ht="12.75">
      <c r="A227" s="451"/>
      <c r="B227" s="452"/>
      <c r="C227" s="453"/>
      <c r="D227" s="454"/>
      <c r="E227" s="455"/>
      <c r="F227" s="479"/>
    </row>
    <row r="228" spans="1:6" ht="36">
      <c r="A228" s="51" t="s">
        <v>515</v>
      </c>
      <c r="B228" s="222" t="s">
        <v>516</v>
      </c>
      <c r="C228" s="64"/>
      <c r="D228" s="50"/>
      <c r="E228" s="46"/>
      <c r="F228" s="366"/>
    </row>
    <row r="229" spans="1:6" ht="12.75">
      <c r="A229" s="51"/>
      <c r="B229" s="52"/>
      <c r="C229" s="64">
        <v>1</v>
      </c>
      <c r="D229" s="50" t="s">
        <v>703</v>
      </c>
      <c r="E229" s="46"/>
      <c r="F229" s="366">
        <f>C229*E229</f>
        <v>0</v>
      </c>
    </row>
    <row r="230" spans="1:6" s="477" customFormat="1" ht="12.75">
      <c r="A230" s="451"/>
      <c r="B230" s="496"/>
      <c r="C230" s="497"/>
      <c r="D230" s="498"/>
      <c r="E230" s="499"/>
      <c r="F230" s="500"/>
    </row>
    <row r="231" spans="1:6" ht="12.75">
      <c r="A231" s="51" t="s">
        <v>517</v>
      </c>
      <c r="B231" s="222" t="s">
        <v>518</v>
      </c>
      <c r="C231" s="223"/>
      <c r="D231" s="224"/>
      <c r="E231" s="220"/>
      <c r="F231" s="368"/>
    </row>
    <row r="232" spans="1:6" ht="12.75">
      <c r="A232" s="51"/>
      <c r="B232" s="52"/>
      <c r="C232" s="64">
        <v>16</v>
      </c>
      <c r="D232" s="50" t="s">
        <v>435</v>
      </c>
      <c r="E232" s="46"/>
      <c r="F232" s="366">
        <f>C232*E232</f>
        <v>0</v>
      </c>
    </row>
    <row r="233" spans="1:6" s="477" customFormat="1" ht="12.75">
      <c r="A233" s="451"/>
      <c r="B233" s="452"/>
      <c r="C233" s="453"/>
      <c r="D233" s="454"/>
      <c r="E233" s="455"/>
      <c r="F233" s="479"/>
    </row>
    <row r="234" spans="1:6" ht="12.75">
      <c r="A234" s="51" t="s">
        <v>519</v>
      </c>
      <c r="B234" s="222" t="s">
        <v>520</v>
      </c>
      <c r="C234" s="64"/>
      <c r="D234" s="50"/>
      <c r="E234" s="46"/>
      <c r="F234" s="366"/>
    </row>
    <row r="235" spans="1:6" ht="12.75">
      <c r="A235" s="51"/>
      <c r="B235" s="52"/>
      <c r="C235" s="64">
        <v>12</v>
      </c>
      <c r="D235" s="50" t="s">
        <v>435</v>
      </c>
      <c r="E235" s="46"/>
      <c r="F235" s="366">
        <f>C235*E235</f>
        <v>0</v>
      </c>
    </row>
    <row r="236" spans="1:6" s="477" customFormat="1" ht="12.75">
      <c r="A236" s="480"/>
      <c r="B236" s="452"/>
      <c r="C236" s="489"/>
      <c r="D236" s="490"/>
      <c r="E236" s="484"/>
      <c r="F236" s="491"/>
    </row>
    <row r="237" spans="1:6" ht="24">
      <c r="A237" s="51" t="s">
        <v>521</v>
      </c>
      <c r="B237" s="222" t="s">
        <v>522</v>
      </c>
      <c r="C237" s="64"/>
      <c r="D237" s="50"/>
      <c r="E237" s="46"/>
      <c r="F237" s="366"/>
    </row>
    <row r="238" spans="1:6" ht="12.75">
      <c r="A238" s="51"/>
      <c r="B238" s="52"/>
      <c r="C238" s="64">
        <v>1</v>
      </c>
      <c r="D238" s="50" t="s">
        <v>703</v>
      </c>
      <c r="E238" s="46"/>
      <c r="F238" s="366">
        <f>C238*E238</f>
        <v>0</v>
      </c>
    </row>
    <row r="239" spans="1:6" s="477" customFormat="1" ht="12.75">
      <c r="A239" s="451"/>
      <c r="B239" s="452"/>
      <c r="C239" s="453"/>
      <c r="D239" s="454"/>
      <c r="E239" s="455"/>
      <c r="F239" s="479"/>
    </row>
    <row r="240" spans="1:6" ht="24">
      <c r="A240" s="51" t="s">
        <v>523</v>
      </c>
      <c r="B240" s="222" t="s">
        <v>524</v>
      </c>
      <c r="C240" s="232"/>
      <c r="D240" s="233"/>
      <c r="E240" s="46"/>
      <c r="F240" s="366"/>
    </row>
    <row r="241" spans="1:6" ht="12.75">
      <c r="A241" s="51"/>
      <c r="B241" s="231"/>
      <c r="C241" s="64">
        <v>42</v>
      </c>
      <c r="D241" s="50" t="s">
        <v>825</v>
      </c>
      <c r="E241" s="46"/>
      <c r="F241" s="366">
        <f>C241*E241</f>
        <v>0</v>
      </c>
    </row>
    <row r="242" spans="1:6" s="477" customFormat="1" ht="12.75">
      <c r="A242" s="451"/>
      <c r="B242" s="496"/>
      <c r="C242" s="497"/>
      <c r="D242" s="498"/>
      <c r="E242" s="455"/>
      <c r="F242" s="479"/>
    </row>
    <row r="243" spans="1:6" ht="12.75">
      <c r="A243" s="51" t="s">
        <v>525</v>
      </c>
      <c r="B243" s="222" t="s">
        <v>526</v>
      </c>
      <c r="C243" s="64"/>
      <c r="D243" s="50"/>
      <c r="E243" s="46"/>
      <c r="F243" s="366"/>
    </row>
    <row r="244" spans="1:6" ht="12.75">
      <c r="A244" s="51"/>
      <c r="B244" s="52"/>
      <c r="C244" s="64">
        <v>58</v>
      </c>
      <c r="D244" s="50" t="s">
        <v>825</v>
      </c>
      <c r="E244" s="46"/>
      <c r="F244" s="366">
        <f>C244*E244</f>
        <v>0</v>
      </c>
    </row>
    <row r="245" spans="1:6" s="477" customFormat="1" ht="12.75">
      <c r="A245" s="451"/>
      <c r="B245" s="452"/>
      <c r="C245" s="453"/>
      <c r="D245" s="454"/>
      <c r="E245" s="455"/>
      <c r="F245" s="479"/>
    </row>
    <row r="246" spans="1:6" ht="12.75">
      <c r="A246" s="51" t="s">
        <v>527</v>
      </c>
      <c r="B246" s="222" t="s">
        <v>528</v>
      </c>
      <c r="C246" s="232"/>
      <c r="D246" s="233"/>
      <c r="E246" s="46"/>
      <c r="F246" s="366"/>
    </row>
    <row r="247" spans="1:6" ht="12.75">
      <c r="A247" s="51"/>
      <c r="B247" s="52"/>
      <c r="C247" s="64">
        <v>4</v>
      </c>
      <c r="D247" s="50" t="s">
        <v>435</v>
      </c>
      <c r="E247" s="46"/>
      <c r="F247" s="366">
        <f>C247*E247</f>
        <v>0</v>
      </c>
    </row>
    <row r="248" spans="1:6" s="477" customFormat="1" ht="12.75">
      <c r="A248" s="451"/>
      <c r="B248" s="452"/>
      <c r="C248" s="497"/>
      <c r="D248" s="498"/>
      <c r="E248" s="455"/>
      <c r="F248" s="479"/>
    </row>
    <row r="249" spans="1:6" ht="12.75">
      <c r="A249" s="51" t="s">
        <v>529</v>
      </c>
      <c r="B249" s="222" t="s">
        <v>530</v>
      </c>
      <c r="C249" s="232"/>
      <c r="D249" s="50"/>
      <c r="E249" s="46"/>
      <c r="F249" s="366"/>
    </row>
    <row r="250" spans="1:6" ht="12.75">
      <c r="A250" s="51"/>
      <c r="B250" s="52"/>
      <c r="C250" s="64">
        <v>4</v>
      </c>
      <c r="D250" s="50" t="s">
        <v>435</v>
      </c>
      <c r="E250" s="46"/>
      <c r="F250" s="366">
        <f>C250*E250</f>
        <v>0</v>
      </c>
    </row>
    <row r="251" spans="1:6" s="477" customFormat="1" ht="12.75">
      <c r="A251" s="451"/>
      <c r="B251" s="452"/>
      <c r="C251" s="497"/>
      <c r="D251" s="454"/>
      <c r="E251" s="455"/>
      <c r="F251" s="479"/>
    </row>
    <row r="252" spans="1:6" ht="12.75">
      <c r="A252" s="51" t="s">
        <v>531</v>
      </c>
      <c r="B252" s="222" t="s">
        <v>532</v>
      </c>
      <c r="C252" s="232"/>
      <c r="D252" s="233"/>
      <c r="E252" s="46"/>
      <c r="F252" s="366"/>
    </row>
    <row r="253" spans="1:6" ht="12.75">
      <c r="A253" s="51"/>
      <c r="B253" s="52"/>
      <c r="C253" s="64">
        <v>4</v>
      </c>
      <c r="D253" s="50" t="s">
        <v>435</v>
      </c>
      <c r="E253" s="46"/>
      <c r="F253" s="366">
        <f>C253*E253</f>
        <v>0</v>
      </c>
    </row>
    <row r="254" spans="1:6" s="477" customFormat="1" ht="12.75">
      <c r="A254" s="451"/>
      <c r="B254" s="452"/>
      <c r="C254" s="497"/>
      <c r="D254" s="498"/>
      <c r="E254" s="455"/>
      <c r="F254" s="479"/>
    </row>
    <row r="255" spans="1:6" ht="12.75">
      <c r="A255" s="51" t="s">
        <v>533</v>
      </c>
      <c r="B255" s="222" t="s">
        <v>534</v>
      </c>
      <c r="C255" s="232"/>
      <c r="D255" s="50"/>
      <c r="E255" s="46"/>
      <c r="F255" s="366"/>
    </row>
    <row r="256" spans="1:6" ht="12.75">
      <c r="A256" s="51"/>
      <c r="B256" s="52"/>
      <c r="C256" s="64">
        <v>26</v>
      </c>
      <c r="D256" s="50" t="s">
        <v>435</v>
      </c>
      <c r="E256" s="46"/>
      <c r="F256" s="366">
        <f>C256*E256</f>
        <v>0</v>
      </c>
    </row>
    <row r="257" spans="1:6" s="477" customFormat="1" ht="12.75">
      <c r="A257" s="451"/>
      <c r="B257" s="452"/>
      <c r="C257" s="497"/>
      <c r="D257" s="498"/>
      <c r="E257" s="455"/>
      <c r="F257" s="479"/>
    </row>
    <row r="258" spans="1:6" ht="24">
      <c r="A258" s="51" t="s">
        <v>535</v>
      </c>
      <c r="B258" s="222" t="s">
        <v>536</v>
      </c>
      <c r="C258" s="232"/>
      <c r="D258" s="50"/>
      <c r="E258" s="46"/>
      <c r="F258" s="366"/>
    </row>
    <row r="259" spans="1:6" ht="12.75">
      <c r="A259" s="51"/>
      <c r="B259" s="52"/>
      <c r="C259" s="64">
        <v>28</v>
      </c>
      <c r="D259" s="50" t="s">
        <v>435</v>
      </c>
      <c r="E259" s="46"/>
      <c r="F259" s="366">
        <f>C259*E259</f>
        <v>0</v>
      </c>
    </row>
    <row r="260" spans="1:6" s="477" customFormat="1" ht="12.75">
      <c r="A260" s="451"/>
      <c r="B260" s="452"/>
      <c r="C260" s="453"/>
      <c r="D260" s="454"/>
      <c r="E260" s="455"/>
      <c r="F260" s="479"/>
    </row>
    <row r="261" spans="1:6" ht="24">
      <c r="A261" s="51" t="s">
        <v>537</v>
      </c>
      <c r="B261" s="222" t="s">
        <v>538</v>
      </c>
      <c r="C261" s="64"/>
      <c r="D261" s="50"/>
      <c r="E261" s="46"/>
      <c r="F261" s="366"/>
    </row>
    <row r="262" spans="1:6" ht="12.75">
      <c r="A262" s="51"/>
      <c r="B262" s="52"/>
      <c r="C262" s="64">
        <v>1</v>
      </c>
      <c r="D262" s="50" t="s">
        <v>435</v>
      </c>
      <c r="E262" s="46"/>
      <c r="F262" s="366">
        <f>C262*E262</f>
        <v>0</v>
      </c>
    </row>
    <row r="263" spans="1:6" s="477" customFormat="1" ht="12.75">
      <c r="A263" s="451"/>
      <c r="B263" s="452"/>
      <c r="C263" s="497"/>
      <c r="D263" s="498"/>
      <c r="E263" s="455"/>
      <c r="F263" s="479"/>
    </row>
    <row r="264" spans="1:6" ht="24">
      <c r="A264" s="51" t="s">
        <v>539</v>
      </c>
      <c r="B264" s="222" t="s">
        <v>540</v>
      </c>
      <c r="C264" s="232"/>
      <c r="D264" s="50"/>
      <c r="E264" s="46"/>
      <c r="F264" s="366"/>
    </row>
    <row r="265" spans="1:6" ht="12.75">
      <c r="A265" s="51"/>
      <c r="B265" s="52"/>
      <c r="C265" s="64">
        <v>4</v>
      </c>
      <c r="D265" s="50" t="s">
        <v>435</v>
      </c>
      <c r="E265" s="46"/>
      <c r="F265" s="366">
        <f>C265*E265</f>
        <v>0</v>
      </c>
    </row>
    <row r="266" spans="1:6" s="477" customFormat="1" ht="12.75">
      <c r="A266" s="480"/>
      <c r="B266" s="452"/>
      <c r="C266" s="489"/>
      <c r="D266" s="490"/>
      <c r="E266" s="484"/>
      <c r="F266" s="491"/>
    </row>
    <row r="267" spans="1:6" ht="24">
      <c r="A267" s="51" t="s">
        <v>541</v>
      </c>
      <c r="B267" s="222" t="s">
        <v>192</v>
      </c>
      <c r="C267" s="223"/>
      <c r="D267" s="224"/>
      <c r="E267" s="220"/>
      <c r="F267" s="368"/>
    </row>
    <row r="268" spans="1:6" ht="12.75">
      <c r="A268" s="128"/>
      <c r="B268" s="225"/>
      <c r="C268" s="64">
        <v>1</v>
      </c>
      <c r="D268" s="50" t="s">
        <v>703</v>
      </c>
      <c r="E268" s="46"/>
      <c r="F268" s="366">
        <f>C268*E268</f>
        <v>0</v>
      </c>
    </row>
    <row r="269" spans="1:6" ht="13.5" thickBot="1">
      <c r="A269" s="90"/>
      <c r="B269" s="186"/>
      <c r="C269" s="203"/>
      <c r="D269" s="91"/>
      <c r="E269" s="219"/>
      <c r="F269" s="365"/>
    </row>
    <row r="270" spans="1:6" s="75" customFormat="1" ht="12.75" thickBot="1">
      <c r="A270" s="151" t="s">
        <v>30</v>
      </c>
      <c r="B270" s="76" t="s">
        <v>193</v>
      </c>
      <c r="C270" s="77"/>
      <c r="D270" s="78"/>
      <c r="E270" s="79"/>
      <c r="F270" s="371">
        <f>SUM(F24:F269)</f>
        <v>0</v>
      </c>
    </row>
    <row r="271" spans="1:6" s="150" customFormat="1" ht="12.75">
      <c r="A271" s="17"/>
      <c r="B271" s="18"/>
      <c r="C271" s="260"/>
      <c r="D271" s="14"/>
      <c r="E271" s="261"/>
      <c r="F271" s="372"/>
    </row>
    <row r="272" spans="1:6" s="150" customFormat="1" ht="12.75">
      <c r="A272" s="130"/>
      <c r="B272" s="131"/>
      <c r="C272" s="132"/>
      <c r="D272" s="133"/>
      <c r="E272" s="134"/>
      <c r="F272" s="373"/>
    </row>
    <row r="273" spans="1:6" s="150" customFormat="1" ht="12.75">
      <c r="A273" s="130"/>
      <c r="B273" s="135" t="s">
        <v>584</v>
      </c>
      <c r="C273" s="132"/>
      <c r="D273" s="133"/>
      <c r="E273" s="134"/>
      <c r="F273" s="373"/>
    </row>
    <row r="274" spans="1:6" s="150" customFormat="1" ht="12.75">
      <c r="A274" s="130"/>
      <c r="B274" s="131"/>
      <c r="C274" s="132"/>
      <c r="D274" s="133"/>
      <c r="E274" s="134"/>
      <c r="F274" s="373"/>
    </row>
    <row r="275" spans="1:6" s="150" customFormat="1" ht="12.75">
      <c r="A275" s="130"/>
      <c r="B275" s="626" t="s">
        <v>194</v>
      </c>
      <c r="C275" s="627"/>
      <c r="D275" s="627"/>
      <c r="E275" s="627"/>
      <c r="F275" s="627"/>
    </row>
    <row r="276" spans="1:6" s="150" customFormat="1" ht="12.75">
      <c r="A276" s="130"/>
      <c r="B276" s="626" t="s">
        <v>195</v>
      </c>
      <c r="C276" s="627"/>
      <c r="D276" s="627"/>
      <c r="E276" s="627"/>
      <c r="F276" s="627"/>
    </row>
    <row r="277" spans="1:6" s="150" customFormat="1" ht="12.75">
      <c r="A277" s="130"/>
      <c r="B277" s="628" t="s">
        <v>196</v>
      </c>
      <c r="C277" s="629"/>
      <c r="D277" s="629"/>
      <c r="E277" s="629"/>
      <c r="F277" s="629"/>
    </row>
    <row r="278" spans="1:6" s="150" customFormat="1" ht="37.5" customHeight="1">
      <c r="A278" s="130"/>
      <c r="B278" s="626" t="s">
        <v>197</v>
      </c>
      <c r="C278" s="630"/>
      <c r="D278" s="630"/>
      <c r="E278" s="630"/>
      <c r="F278" s="630"/>
    </row>
    <row r="279" spans="1:6" s="150" customFormat="1" ht="12.75">
      <c r="A279" s="17"/>
      <c r="B279" s="73" t="s">
        <v>897</v>
      </c>
      <c r="C279" s="260"/>
      <c r="D279" s="14"/>
      <c r="E279" s="261"/>
      <c r="F279" s="372"/>
    </row>
    <row r="280" spans="1:6" s="150" customFormat="1" ht="12.75">
      <c r="A280" s="17"/>
      <c r="B280" s="18"/>
      <c r="C280" s="260"/>
      <c r="D280" s="14"/>
      <c r="E280" s="261"/>
      <c r="F280" s="372"/>
    </row>
    <row r="281" spans="1:6" s="150" customFormat="1" ht="12.75">
      <c r="A281" s="17"/>
      <c r="B281" s="18"/>
      <c r="C281" s="260"/>
      <c r="D281" s="14"/>
      <c r="E281" s="261"/>
      <c r="F281" s="372"/>
    </row>
    <row r="282" spans="1:6" s="150" customFormat="1" ht="12.75">
      <c r="A282" s="17"/>
      <c r="B282" s="18"/>
      <c r="C282" s="260"/>
      <c r="D282" s="14"/>
      <c r="E282" s="261"/>
      <c r="F282" s="372"/>
    </row>
    <row r="283" spans="1:6" s="150" customFormat="1" ht="12.75">
      <c r="A283" s="17"/>
      <c r="B283" s="18"/>
      <c r="C283" s="260"/>
      <c r="D283" s="14"/>
      <c r="E283" s="261"/>
      <c r="F283" s="372"/>
    </row>
    <row r="284" spans="1:6" s="150" customFormat="1" ht="12.75">
      <c r="A284" s="17"/>
      <c r="B284" s="18"/>
      <c r="C284" s="260"/>
      <c r="D284" s="14"/>
      <c r="E284" s="261"/>
      <c r="F284" s="372"/>
    </row>
    <row r="285" spans="1:6" s="150" customFormat="1" ht="12.75">
      <c r="A285" s="17"/>
      <c r="B285" s="18"/>
      <c r="C285" s="260"/>
      <c r="D285" s="14"/>
      <c r="E285" s="261"/>
      <c r="F285" s="372"/>
    </row>
    <row r="286" spans="1:6" s="150" customFormat="1" ht="12.75">
      <c r="A286" s="17"/>
      <c r="B286" s="18"/>
      <c r="C286" s="260"/>
      <c r="D286" s="14"/>
      <c r="E286" s="261"/>
      <c r="F286" s="372"/>
    </row>
    <row r="287" spans="1:6" s="150" customFormat="1" ht="12.75">
      <c r="A287" s="17"/>
      <c r="B287" s="18"/>
      <c r="C287" s="260"/>
      <c r="D287" s="14"/>
      <c r="E287" s="261"/>
      <c r="F287" s="372"/>
    </row>
    <row r="288" spans="1:6" s="150" customFormat="1" ht="12.75">
      <c r="A288" s="17"/>
      <c r="B288" s="18"/>
      <c r="C288" s="260"/>
      <c r="D288" s="14"/>
      <c r="E288" s="261"/>
      <c r="F288" s="372"/>
    </row>
    <row r="289" spans="1:6" s="150" customFormat="1" ht="12.75">
      <c r="A289" s="17"/>
      <c r="B289" s="18"/>
      <c r="C289" s="260"/>
      <c r="D289" s="14"/>
      <c r="E289" s="261"/>
      <c r="F289" s="372"/>
    </row>
    <row r="290" spans="1:6" s="150" customFormat="1" ht="12.75">
      <c r="A290" s="17"/>
      <c r="B290" s="18"/>
      <c r="C290" s="260"/>
      <c r="D290" s="14"/>
      <c r="E290" s="261"/>
      <c r="F290" s="372"/>
    </row>
    <row r="291" spans="1:6" s="150" customFormat="1" ht="12.75">
      <c r="A291" s="17"/>
      <c r="B291" s="18"/>
      <c r="C291" s="260"/>
      <c r="D291" s="14"/>
      <c r="E291" s="261"/>
      <c r="F291" s="372"/>
    </row>
    <row r="292" spans="1:6" s="150" customFormat="1" ht="12.75">
      <c r="A292" s="17"/>
      <c r="B292" s="18"/>
      <c r="C292" s="260"/>
      <c r="D292" s="14"/>
      <c r="E292" s="261"/>
      <c r="F292" s="372"/>
    </row>
    <row r="293" spans="1:6" s="150" customFormat="1" ht="12.75">
      <c r="A293" s="17"/>
      <c r="B293" s="18"/>
      <c r="C293" s="260"/>
      <c r="D293" s="14"/>
      <c r="E293" s="261"/>
      <c r="F293" s="372"/>
    </row>
    <row r="294" spans="1:6" s="150" customFormat="1" ht="12.75">
      <c r="A294" s="17"/>
      <c r="B294" s="18"/>
      <c r="C294" s="260"/>
      <c r="D294" s="14"/>
      <c r="E294" s="261"/>
      <c r="F294" s="372"/>
    </row>
    <row r="295" spans="1:6" s="150" customFormat="1" ht="12.75">
      <c r="A295" s="17"/>
      <c r="B295" s="18"/>
      <c r="C295" s="260"/>
      <c r="D295" s="14"/>
      <c r="E295" s="261"/>
      <c r="F295" s="372"/>
    </row>
    <row r="296" spans="1:6" s="150" customFormat="1" ht="12.75">
      <c r="A296" s="17"/>
      <c r="B296" s="18"/>
      <c r="C296" s="260"/>
      <c r="D296" s="14"/>
      <c r="E296" s="261"/>
      <c r="F296" s="372"/>
    </row>
    <row r="297" spans="1:6" s="150" customFormat="1" ht="12.75">
      <c r="A297" s="17"/>
      <c r="B297" s="18"/>
      <c r="C297" s="260"/>
      <c r="D297" s="14"/>
      <c r="E297" s="261"/>
      <c r="F297" s="372"/>
    </row>
    <row r="298" spans="1:6" s="150" customFormat="1" ht="12.75">
      <c r="A298" s="17"/>
      <c r="B298" s="18"/>
      <c r="C298" s="260"/>
      <c r="D298" s="14"/>
      <c r="E298" s="261"/>
      <c r="F298" s="372"/>
    </row>
    <row r="299" spans="1:6" s="150" customFormat="1" ht="12.75">
      <c r="A299" s="17"/>
      <c r="B299" s="18"/>
      <c r="C299" s="260"/>
      <c r="D299" s="14"/>
      <c r="E299" s="261"/>
      <c r="F299" s="372"/>
    </row>
    <row r="300" spans="1:6" s="150" customFormat="1" ht="12.75">
      <c r="A300" s="17"/>
      <c r="B300" s="18"/>
      <c r="C300" s="260"/>
      <c r="D300" s="14"/>
      <c r="E300" s="261"/>
      <c r="F300" s="372"/>
    </row>
    <row r="301" spans="1:6" s="150" customFormat="1" ht="12.75">
      <c r="A301" s="17"/>
      <c r="B301" s="18"/>
      <c r="C301" s="260"/>
      <c r="D301" s="14"/>
      <c r="E301" s="261"/>
      <c r="F301" s="372"/>
    </row>
    <row r="302" spans="1:6" ht="12.75">
      <c r="A302" s="213"/>
      <c r="C302" s="235"/>
      <c r="D302" s="215"/>
      <c r="E302" s="236"/>
      <c r="F302" s="239"/>
    </row>
    <row r="303" spans="1:6" ht="12.75">
      <c r="A303" s="213"/>
      <c r="C303" s="235"/>
      <c r="D303" s="215"/>
      <c r="E303" s="236"/>
      <c r="F303" s="239"/>
    </row>
    <row r="304" spans="1:6" ht="12.75">
      <c r="A304" s="213"/>
      <c r="C304" s="235"/>
      <c r="D304" s="215"/>
      <c r="E304" s="236"/>
      <c r="F304" s="239"/>
    </row>
    <row r="305" spans="1:6" ht="12.75">
      <c r="A305" s="213"/>
      <c r="C305" s="235"/>
      <c r="D305" s="215"/>
      <c r="E305" s="236"/>
      <c r="F305" s="239"/>
    </row>
    <row r="306" spans="1:6" ht="12.75">
      <c r="A306" s="213"/>
      <c r="C306" s="235"/>
      <c r="D306" s="215"/>
      <c r="E306" s="236"/>
      <c r="F306" s="239"/>
    </row>
    <row r="307" spans="1:6" ht="12.75">
      <c r="A307" s="213"/>
      <c r="C307" s="235"/>
      <c r="D307" s="215"/>
      <c r="E307" s="236"/>
      <c r="F307" s="239"/>
    </row>
    <row r="308" spans="1:6" ht="12.75">
      <c r="A308" s="213"/>
      <c r="C308" s="235"/>
      <c r="D308" s="215"/>
      <c r="E308" s="236"/>
      <c r="F308" s="239"/>
    </row>
    <row r="309" spans="1:6" ht="12.75">
      <c r="A309" s="213"/>
      <c r="C309" s="235"/>
      <c r="D309" s="215"/>
      <c r="E309" s="236"/>
      <c r="F309" s="239"/>
    </row>
    <row r="310" spans="1:6" ht="12.75">
      <c r="A310" s="213"/>
      <c r="C310" s="235"/>
      <c r="D310" s="215"/>
      <c r="E310" s="236"/>
      <c r="F310" s="239"/>
    </row>
    <row r="311" spans="1:6" ht="12.75">
      <c r="A311" s="213"/>
      <c r="C311" s="235"/>
      <c r="D311" s="215"/>
      <c r="E311" s="236"/>
      <c r="F311" s="239"/>
    </row>
    <row r="312" spans="1:6" ht="12.75">
      <c r="A312" s="213"/>
      <c r="C312" s="235"/>
      <c r="D312" s="215"/>
      <c r="E312" s="236"/>
      <c r="F312" s="239"/>
    </row>
    <row r="313" spans="1:6" ht="12.75">
      <c r="A313" s="213"/>
      <c r="C313" s="235"/>
      <c r="D313" s="215"/>
      <c r="E313" s="236"/>
      <c r="F313" s="239"/>
    </row>
    <row r="314" spans="1:6" ht="12.75">
      <c r="A314" s="213"/>
      <c r="C314" s="235"/>
      <c r="D314" s="215"/>
      <c r="E314" s="236"/>
      <c r="F314" s="239"/>
    </row>
    <row r="315" spans="1:6" ht="12.75">
      <c r="A315" s="213"/>
      <c r="C315" s="235"/>
      <c r="D315" s="215"/>
      <c r="E315" s="236"/>
      <c r="F315" s="239"/>
    </row>
    <row r="316" spans="1:6" ht="12.75">
      <c r="A316" s="213"/>
      <c r="C316" s="235"/>
      <c r="D316" s="215"/>
      <c r="E316" s="236"/>
      <c r="F316" s="239"/>
    </row>
    <row r="317" spans="1:6" ht="12.75">
      <c r="A317" s="213"/>
      <c r="C317" s="235"/>
      <c r="D317" s="215"/>
      <c r="E317" s="236"/>
      <c r="F317" s="239"/>
    </row>
    <row r="318" spans="1:6" ht="12.75">
      <c r="A318" s="213"/>
      <c r="C318" s="235"/>
      <c r="D318" s="215"/>
      <c r="E318" s="236"/>
      <c r="F318" s="239"/>
    </row>
    <row r="319" spans="1:6" ht="12.75">
      <c r="A319" s="213"/>
      <c r="C319" s="235"/>
      <c r="D319" s="215"/>
      <c r="E319" s="236"/>
      <c r="F319" s="239"/>
    </row>
    <row r="320" spans="1:6" ht="12.75">
      <c r="A320" s="213"/>
      <c r="C320" s="235"/>
      <c r="D320" s="215"/>
      <c r="E320" s="236"/>
      <c r="F320" s="239"/>
    </row>
    <row r="321" spans="1:6" ht="12.75">
      <c r="A321" s="213"/>
      <c r="C321" s="235"/>
      <c r="D321" s="215"/>
      <c r="E321" s="236"/>
      <c r="F321" s="239"/>
    </row>
    <row r="322" spans="1:6" ht="12.75">
      <c r="A322" s="213"/>
      <c r="C322" s="235"/>
      <c r="D322" s="215"/>
      <c r="E322" s="236"/>
      <c r="F322" s="239"/>
    </row>
    <row r="323" spans="1:6" ht="12.75">
      <c r="A323" s="213"/>
      <c r="C323" s="235"/>
      <c r="D323" s="215"/>
      <c r="E323" s="236"/>
      <c r="F323" s="239"/>
    </row>
    <row r="324" spans="1:6" ht="12.75">
      <c r="A324" s="213"/>
      <c r="C324" s="235"/>
      <c r="D324" s="215"/>
      <c r="E324" s="236"/>
      <c r="F324" s="239"/>
    </row>
    <row r="325" spans="1:6" ht="12.75">
      <c r="A325" s="213"/>
      <c r="C325" s="235"/>
      <c r="D325" s="215"/>
      <c r="E325" s="236"/>
      <c r="F325" s="239"/>
    </row>
    <row r="326" spans="1:6" ht="12.75">
      <c r="A326" s="213"/>
      <c r="C326" s="235"/>
      <c r="D326" s="215"/>
      <c r="E326" s="236"/>
      <c r="F326" s="239"/>
    </row>
    <row r="327" spans="1:6" ht="12.75">
      <c r="A327" s="213"/>
      <c r="C327" s="235"/>
      <c r="D327" s="215"/>
      <c r="E327" s="236"/>
      <c r="F327" s="239"/>
    </row>
    <row r="328" spans="1:6" ht="12.75">
      <c r="A328" s="213"/>
      <c r="C328" s="235"/>
      <c r="D328" s="215"/>
      <c r="E328" s="236"/>
      <c r="F328" s="239"/>
    </row>
    <row r="329" spans="1:6" ht="12.75">
      <c r="A329" s="213"/>
      <c r="C329" s="235"/>
      <c r="D329" s="215"/>
      <c r="E329" s="236"/>
      <c r="F329" s="239"/>
    </row>
    <row r="330" spans="1:6" ht="12.75">
      <c r="A330" s="213"/>
      <c r="C330" s="235"/>
      <c r="D330" s="215"/>
      <c r="E330" s="236"/>
      <c r="F330" s="239"/>
    </row>
    <row r="331" spans="1:6" ht="12.75">
      <c r="A331" s="213"/>
      <c r="C331" s="235"/>
      <c r="D331" s="215"/>
      <c r="E331" s="236"/>
      <c r="F331" s="239"/>
    </row>
    <row r="332" spans="1:6" ht="12.75">
      <c r="A332" s="213"/>
      <c r="C332" s="235"/>
      <c r="D332" s="215"/>
      <c r="E332" s="236"/>
      <c r="F332" s="239"/>
    </row>
    <row r="333" spans="1:6" ht="12.75">
      <c r="A333" s="213"/>
      <c r="C333" s="235"/>
      <c r="D333" s="215"/>
      <c r="E333" s="236"/>
      <c r="F333" s="239"/>
    </row>
    <row r="334" spans="1:6" ht="12.75">
      <c r="A334" s="213"/>
      <c r="C334" s="235"/>
      <c r="D334" s="215"/>
      <c r="E334" s="236"/>
      <c r="F334" s="239"/>
    </row>
    <row r="335" spans="1:6" ht="12.75">
      <c r="A335" s="213"/>
      <c r="C335" s="235"/>
      <c r="D335" s="215"/>
      <c r="E335" s="236"/>
      <c r="F335" s="239"/>
    </row>
    <row r="336" spans="1:6" ht="12.75">
      <c r="A336" s="213"/>
      <c r="C336" s="235"/>
      <c r="D336" s="215"/>
      <c r="E336" s="236"/>
      <c r="F336" s="239"/>
    </row>
    <row r="337" spans="1:6" ht="12.75">
      <c r="A337" s="213"/>
      <c r="C337" s="235"/>
      <c r="D337" s="215"/>
      <c r="E337" s="236"/>
      <c r="F337" s="239"/>
    </row>
    <row r="338" spans="1:6" ht="12.75">
      <c r="A338" s="213"/>
      <c r="C338" s="235"/>
      <c r="D338" s="215"/>
      <c r="E338" s="236"/>
      <c r="F338" s="239"/>
    </row>
    <row r="339" spans="1:6" ht="12.75">
      <c r="A339" s="213"/>
      <c r="C339" s="235"/>
      <c r="D339" s="215"/>
      <c r="E339" s="236"/>
      <c r="F339" s="239"/>
    </row>
    <row r="340" spans="1:6" ht="12.75">
      <c r="A340" s="213"/>
      <c r="C340" s="235"/>
      <c r="D340" s="215"/>
      <c r="E340" s="236"/>
      <c r="F340" s="239"/>
    </row>
    <row r="341" spans="1:6" ht="12.75">
      <c r="A341" s="213"/>
      <c r="C341" s="235"/>
      <c r="D341" s="215"/>
      <c r="E341" s="236"/>
      <c r="F341" s="239"/>
    </row>
    <row r="342" spans="1:6" ht="12.75">
      <c r="A342" s="213"/>
      <c r="C342" s="235"/>
      <c r="D342" s="215"/>
      <c r="E342" s="236"/>
      <c r="F342" s="239"/>
    </row>
    <row r="343" spans="1:6" ht="12.75">
      <c r="A343" s="213"/>
      <c r="C343" s="235"/>
      <c r="D343" s="215"/>
      <c r="E343" s="236"/>
      <c r="F343" s="239"/>
    </row>
    <row r="344" spans="1:6" ht="12.75">
      <c r="A344" s="213"/>
      <c r="C344" s="235"/>
      <c r="D344" s="215"/>
      <c r="E344" s="236"/>
      <c r="F344" s="239"/>
    </row>
    <row r="345" spans="1:6" ht="12.75">
      <c r="A345" s="213"/>
      <c r="C345" s="235"/>
      <c r="D345" s="215"/>
      <c r="E345" s="236"/>
      <c r="F345" s="239"/>
    </row>
    <row r="346" spans="1:6" ht="12.75">
      <c r="A346" s="213"/>
      <c r="C346" s="235"/>
      <c r="D346" s="215"/>
      <c r="E346" s="236"/>
      <c r="F346" s="239"/>
    </row>
    <row r="347" spans="1:6" ht="12.75">
      <c r="A347" s="213"/>
      <c r="C347" s="235"/>
      <c r="D347" s="215"/>
      <c r="E347" s="236"/>
      <c r="F347" s="239"/>
    </row>
    <row r="348" spans="1:6" ht="12.75">
      <c r="A348" s="213"/>
      <c r="C348" s="235"/>
      <c r="D348" s="215"/>
      <c r="E348" s="236"/>
      <c r="F348" s="239"/>
    </row>
    <row r="349" spans="1:6" ht="12.75">
      <c r="A349" s="213"/>
      <c r="C349" s="235"/>
      <c r="D349" s="215"/>
      <c r="E349" s="236"/>
      <c r="F349" s="239"/>
    </row>
    <row r="350" spans="1:6" ht="12.75">
      <c r="A350" s="213"/>
      <c r="C350" s="235"/>
      <c r="D350" s="215"/>
      <c r="E350" s="236"/>
      <c r="F350" s="239"/>
    </row>
    <row r="351" spans="1:6" ht="12.75">
      <c r="A351" s="213"/>
      <c r="C351" s="235"/>
      <c r="D351" s="215"/>
      <c r="E351" s="236"/>
      <c r="F351" s="239"/>
    </row>
    <row r="352" spans="1:6" ht="12.75">
      <c r="A352" s="213"/>
      <c r="C352" s="235"/>
      <c r="D352" s="215"/>
      <c r="E352" s="236"/>
      <c r="F352" s="239"/>
    </row>
    <row r="353" spans="1:6" ht="12.75">
      <c r="A353" s="213"/>
      <c r="C353" s="235"/>
      <c r="D353" s="215"/>
      <c r="E353" s="236"/>
      <c r="F353" s="239"/>
    </row>
    <row r="354" spans="1:6" ht="12.75">
      <c r="A354" s="213"/>
      <c r="C354" s="235"/>
      <c r="D354" s="215"/>
      <c r="E354" s="236"/>
      <c r="F354" s="239"/>
    </row>
    <row r="355" spans="1:6" ht="12.75">
      <c r="A355" s="213"/>
      <c r="C355" s="235"/>
      <c r="D355" s="215"/>
      <c r="E355" s="236"/>
      <c r="F355" s="239"/>
    </row>
    <row r="356" spans="1:6" ht="12.75">
      <c r="A356" s="213"/>
      <c r="C356" s="235"/>
      <c r="D356" s="215"/>
      <c r="E356" s="236"/>
      <c r="F356" s="239"/>
    </row>
    <row r="357" spans="1:6" ht="12.75">
      <c r="A357" s="213"/>
      <c r="C357" s="235"/>
      <c r="D357" s="215"/>
      <c r="E357" s="236"/>
      <c r="F357" s="239"/>
    </row>
    <row r="358" spans="1:6" ht="12.75">
      <c r="A358" s="213"/>
      <c r="C358" s="235"/>
      <c r="D358" s="215"/>
      <c r="E358" s="236"/>
      <c r="F358" s="239"/>
    </row>
    <row r="359" spans="1:6" ht="12.75">
      <c r="A359" s="213"/>
      <c r="C359" s="235"/>
      <c r="D359" s="215"/>
      <c r="E359" s="236"/>
      <c r="F359" s="239"/>
    </row>
    <row r="360" spans="1:6" ht="12.75">
      <c r="A360" s="213"/>
      <c r="C360" s="235"/>
      <c r="D360" s="215"/>
      <c r="E360" s="236"/>
      <c r="F360" s="239"/>
    </row>
    <row r="361" spans="1:6" ht="12.75">
      <c r="A361" s="213"/>
      <c r="C361" s="235"/>
      <c r="D361" s="215"/>
      <c r="E361" s="236"/>
      <c r="F361" s="239"/>
    </row>
    <row r="362" spans="1:6" ht="12.75">
      <c r="A362" s="213"/>
      <c r="C362" s="235"/>
      <c r="D362" s="215"/>
      <c r="E362" s="236"/>
      <c r="F362" s="239"/>
    </row>
    <row r="363" spans="1:6" ht="12.75">
      <c r="A363" s="213"/>
      <c r="C363" s="235"/>
      <c r="D363" s="215"/>
      <c r="E363" s="236"/>
      <c r="F363" s="239"/>
    </row>
    <row r="364" spans="1:6" ht="12.75">
      <c r="A364" s="213"/>
      <c r="C364" s="235"/>
      <c r="D364" s="215"/>
      <c r="E364" s="236"/>
      <c r="F364" s="239"/>
    </row>
    <row r="365" spans="1:6" ht="12.75">
      <c r="A365" s="213"/>
      <c r="C365" s="235"/>
      <c r="D365" s="215"/>
      <c r="E365" s="236"/>
      <c r="F365" s="239"/>
    </row>
    <row r="366" spans="1:6" ht="12.75">
      <c r="A366" s="213"/>
      <c r="C366" s="235"/>
      <c r="D366" s="215"/>
      <c r="E366" s="236"/>
      <c r="F366" s="239"/>
    </row>
    <row r="367" spans="1:6" ht="12.75">
      <c r="A367" s="213"/>
      <c r="C367" s="235"/>
      <c r="D367" s="215"/>
      <c r="E367" s="236"/>
      <c r="F367" s="239"/>
    </row>
    <row r="368" spans="1:6" ht="12.75">
      <c r="A368" s="213"/>
      <c r="C368" s="235"/>
      <c r="D368" s="215"/>
      <c r="E368" s="236"/>
      <c r="F368" s="239"/>
    </row>
    <row r="369" spans="1:6" ht="12.75">
      <c r="A369" s="213"/>
      <c r="C369" s="235"/>
      <c r="D369" s="215"/>
      <c r="E369" s="236"/>
      <c r="F369" s="239"/>
    </row>
    <row r="370" spans="1:6" ht="12.75">
      <c r="A370" s="213"/>
      <c r="C370" s="235"/>
      <c r="D370" s="215"/>
      <c r="E370" s="236"/>
      <c r="F370" s="239"/>
    </row>
    <row r="371" spans="1:6" ht="12.75">
      <c r="A371" s="213"/>
      <c r="C371" s="235"/>
      <c r="D371" s="215"/>
      <c r="E371" s="236"/>
      <c r="F371" s="239"/>
    </row>
    <row r="372" spans="1:6" ht="12.75">
      <c r="A372" s="213"/>
      <c r="C372" s="235"/>
      <c r="D372" s="215"/>
      <c r="E372" s="236"/>
      <c r="F372" s="239"/>
    </row>
    <row r="373" spans="1:6" ht="12.75">
      <c r="A373" s="213"/>
      <c r="C373" s="235"/>
      <c r="D373" s="215"/>
      <c r="E373" s="236"/>
      <c r="F373" s="239"/>
    </row>
    <row r="374" spans="1:6" ht="12.75">
      <c r="A374" s="213"/>
      <c r="C374" s="235"/>
      <c r="D374" s="215"/>
      <c r="E374" s="236"/>
      <c r="F374" s="239"/>
    </row>
    <row r="375" spans="1:6" ht="12.75">
      <c r="A375" s="213"/>
      <c r="C375" s="235"/>
      <c r="D375" s="215"/>
      <c r="E375" s="236"/>
      <c r="F375" s="239"/>
    </row>
    <row r="376" spans="1:6" ht="12.75">
      <c r="A376" s="213"/>
      <c r="C376" s="235"/>
      <c r="D376" s="215"/>
      <c r="E376" s="236"/>
      <c r="F376" s="239"/>
    </row>
    <row r="377" spans="1:6" ht="12.75">
      <c r="A377" s="213"/>
      <c r="C377" s="235"/>
      <c r="D377" s="215"/>
      <c r="E377" s="236"/>
      <c r="F377" s="239"/>
    </row>
    <row r="378" spans="1:6" ht="12.75">
      <c r="A378" s="213"/>
      <c r="C378" s="235"/>
      <c r="D378" s="215"/>
      <c r="E378" s="236"/>
      <c r="F378" s="239"/>
    </row>
    <row r="379" spans="1:6" ht="12.75">
      <c r="A379" s="213"/>
      <c r="C379" s="235"/>
      <c r="D379" s="215"/>
      <c r="E379" s="236"/>
      <c r="F379" s="239"/>
    </row>
    <row r="380" spans="1:6" ht="12.75">
      <c r="A380" s="213"/>
      <c r="C380" s="235"/>
      <c r="D380" s="215"/>
      <c r="E380" s="236"/>
      <c r="F380" s="239"/>
    </row>
    <row r="381" spans="1:6" ht="12.75">
      <c r="A381" s="213"/>
      <c r="C381" s="235"/>
      <c r="D381" s="215"/>
      <c r="E381" s="236"/>
      <c r="F381" s="239"/>
    </row>
    <row r="382" spans="1:6" ht="12.75">
      <c r="A382" s="213"/>
      <c r="C382" s="235"/>
      <c r="D382" s="215"/>
      <c r="E382" s="236"/>
      <c r="F382" s="239"/>
    </row>
    <row r="383" spans="1:6" ht="12.75">
      <c r="A383" s="213"/>
      <c r="C383" s="235"/>
      <c r="D383" s="215"/>
      <c r="E383" s="236"/>
      <c r="F383" s="239"/>
    </row>
    <row r="384" spans="1:6" ht="12.75">
      <c r="A384" s="213"/>
      <c r="C384" s="235"/>
      <c r="D384" s="215"/>
      <c r="E384" s="236"/>
      <c r="F384" s="239"/>
    </row>
    <row r="385" spans="1:6" ht="12.75">
      <c r="A385" s="213"/>
      <c r="C385" s="235"/>
      <c r="D385" s="215"/>
      <c r="E385" s="236"/>
      <c r="F385" s="239"/>
    </row>
    <row r="386" spans="1:6" ht="12.75">
      <c r="A386" s="213"/>
      <c r="C386" s="235"/>
      <c r="D386" s="215"/>
      <c r="E386" s="236"/>
      <c r="F386" s="239"/>
    </row>
    <row r="387" spans="1:6" ht="12.75">
      <c r="A387" s="213"/>
      <c r="C387" s="235"/>
      <c r="D387" s="215"/>
      <c r="E387" s="236"/>
      <c r="F387" s="239"/>
    </row>
    <row r="388" spans="1:6" ht="12.75">
      <c r="A388" s="213"/>
      <c r="C388" s="235"/>
      <c r="D388" s="215"/>
      <c r="E388" s="236"/>
      <c r="F388" s="239"/>
    </row>
    <row r="389" spans="1:6" ht="12.75">
      <c r="A389" s="213"/>
      <c r="C389" s="235"/>
      <c r="D389" s="215"/>
      <c r="E389" s="236"/>
      <c r="F389" s="239"/>
    </row>
    <row r="390" spans="1:6" ht="12.75">
      <c r="A390" s="213"/>
      <c r="C390" s="235"/>
      <c r="D390" s="215"/>
      <c r="E390" s="236"/>
      <c r="F390" s="239"/>
    </row>
    <row r="391" spans="1:6" ht="12.75">
      <c r="A391" s="213"/>
      <c r="C391" s="235"/>
      <c r="D391" s="215"/>
      <c r="E391" s="236"/>
      <c r="F391" s="239"/>
    </row>
    <row r="392" spans="1:6" ht="12.75">
      <c r="A392" s="213"/>
      <c r="C392" s="235"/>
      <c r="D392" s="215"/>
      <c r="E392" s="236"/>
      <c r="F392" s="239"/>
    </row>
    <row r="393" spans="1:6" ht="12.75">
      <c r="A393" s="213"/>
      <c r="C393" s="235"/>
      <c r="D393" s="215"/>
      <c r="E393" s="236"/>
      <c r="F393" s="239"/>
    </row>
    <row r="394" spans="1:6" ht="12.75">
      <c r="A394" s="213"/>
      <c r="C394" s="235"/>
      <c r="D394" s="215"/>
      <c r="E394" s="236"/>
      <c r="F394" s="239"/>
    </row>
    <row r="395" spans="1:6" ht="12.75">
      <c r="A395" s="213"/>
      <c r="C395" s="235"/>
      <c r="D395" s="215"/>
      <c r="E395" s="236"/>
      <c r="F395" s="239"/>
    </row>
    <row r="396" spans="1:6" ht="12.75">
      <c r="A396" s="213"/>
      <c r="C396" s="235"/>
      <c r="D396" s="215"/>
      <c r="E396" s="236"/>
      <c r="F396" s="239"/>
    </row>
    <row r="397" spans="1:6" ht="12.75">
      <c r="A397" s="213"/>
      <c r="C397" s="235"/>
      <c r="D397" s="215"/>
      <c r="E397" s="236"/>
      <c r="F397" s="239"/>
    </row>
    <row r="398" spans="1:6" ht="12.75">
      <c r="A398" s="213"/>
      <c r="C398" s="235"/>
      <c r="D398" s="215"/>
      <c r="E398" s="236"/>
      <c r="F398" s="239"/>
    </row>
    <row r="399" spans="1:6" ht="12.75">
      <c r="A399" s="213"/>
      <c r="C399" s="235"/>
      <c r="D399" s="215"/>
      <c r="E399" s="236"/>
      <c r="F399" s="239"/>
    </row>
    <row r="400" spans="1:6" ht="12.75">
      <c r="A400" s="213"/>
      <c r="C400" s="235"/>
      <c r="D400" s="215"/>
      <c r="E400" s="236"/>
      <c r="F400" s="239"/>
    </row>
    <row r="401" spans="1:6" ht="12.75">
      <c r="A401" s="213"/>
      <c r="C401" s="235"/>
      <c r="D401" s="215"/>
      <c r="E401" s="236"/>
      <c r="F401" s="239"/>
    </row>
    <row r="402" spans="1:6" ht="12.75">
      <c r="A402" s="213"/>
      <c r="C402" s="235"/>
      <c r="D402" s="215"/>
      <c r="E402" s="236"/>
      <c r="F402" s="239"/>
    </row>
    <row r="403" spans="1:6" ht="12.75">
      <c r="A403" s="213"/>
      <c r="C403" s="235"/>
      <c r="D403" s="215"/>
      <c r="E403" s="236"/>
      <c r="F403" s="239"/>
    </row>
    <row r="404" spans="1:6" ht="12.75">
      <c r="A404" s="213"/>
      <c r="C404" s="235"/>
      <c r="D404" s="215"/>
      <c r="E404" s="236"/>
      <c r="F404" s="239"/>
    </row>
    <row r="405" spans="1:6" ht="12.75">
      <c r="A405" s="213"/>
      <c r="C405" s="235"/>
      <c r="D405" s="215"/>
      <c r="E405" s="236"/>
      <c r="F405" s="239"/>
    </row>
    <row r="406" spans="1:6" ht="12.75">
      <c r="A406" s="213"/>
      <c r="C406" s="235"/>
      <c r="D406" s="215"/>
      <c r="E406" s="236"/>
      <c r="F406" s="239"/>
    </row>
    <row r="407" spans="1:6" ht="12.75">
      <c r="A407" s="213"/>
      <c r="C407" s="235"/>
      <c r="D407" s="215"/>
      <c r="E407" s="236"/>
      <c r="F407" s="239"/>
    </row>
    <row r="408" spans="1:6" ht="12.75">
      <c r="A408" s="213"/>
      <c r="C408" s="235"/>
      <c r="D408" s="215"/>
      <c r="E408" s="236"/>
      <c r="F408" s="239"/>
    </row>
    <row r="409" spans="1:6" ht="12.75">
      <c r="A409" s="213"/>
      <c r="C409" s="235"/>
      <c r="D409" s="215"/>
      <c r="E409" s="236"/>
      <c r="F409" s="239"/>
    </row>
    <row r="410" spans="1:6" ht="12.75">
      <c r="A410" s="213"/>
      <c r="C410" s="235"/>
      <c r="D410" s="215"/>
      <c r="E410" s="236"/>
      <c r="F410" s="239"/>
    </row>
    <row r="411" spans="1:6" ht="12.75">
      <c r="A411" s="213"/>
      <c r="C411" s="235"/>
      <c r="D411" s="215"/>
      <c r="E411" s="236"/>
      <c r="F411" s="239"/>
    </row>
    <row r="412" spans="1:6" ht="12.75">
      <c r="A412" s="213"/>
      <c r="C412" s="235"/>
      <c r="D412" s="215"/>
      <c r="E412" s="236"/>
      <c r="F412" s="239"/>
    </row>
    <row r="413" spans="1:6" ht="12.75">
      <c r="A413" s="213"/>
      <c r="C413" s="235"/>
      <c r="D413" s="215"/>
      <c r="E413" s="236"/>
      <c r="F413" s="239"/>
    </row>
    <row r="414" spans="1:6" ht="12.75">
      <c r="A414" s="213"/>
      <c r="C414" s="235"/>
      <c r="D414" s="215"/>
      <c r="E414" s="236"/>
      <c r="F414" s="239"/>
    </row>
    <row r="415" spans="1:6" ht="12.75">
      <c r="A415" s="213"/>
      <c r="C415" s="235"/>
      <c r="D415" s="215"/>
      <c r="E415" s="236"/>
      <c r="F415" s="239"/>
    </row>
    <row r="416" spans="1:6" ht="12.75">
      <c r="A416" s="213"/>
      <c r="C416" s="235"/>
      <c r="D416" s="215"/>
      <c r="E416" s="236"/>
      <c r="F416" s="239"/>
    </row>
    <row r="417" spans="1:6" ht="12.75">
      <c r="A417" s="213"/>
      <c r="C417" s="235"/>
      <c r="D417" s="215"/>
      <c r="E417" s="236"/>
      <c r="F417" s="239"/>
    </row>
    <row r="418" spans="1:6" ht="12.75">
      <c r="A418" s="213"/>
      <c r="C418" s="235"/>
      <c r="D418" s="215"/>
      <c r="E418" s="236"/>
      <c r="F418" s="239"/>
    </row>
    <row r="419" spans="1:6" ht="12.75">
      <c r="A419" s="213"/>
      <c r="C419" s="235"/>
      <c r="D419" s="215"/>
      <c r="E419" s="236"/>
      <c r="F419" s="239"/>
    </row>
    <row r="420" spans="1:6" ht="12.75">
      <c r="A420" s="213"/>
      <c r="C420" s="235"/>
      <c r="D420" s="215"/>
      <c r="E420" s="236"/>
      <c r="F420" s="239"/>
    </row>
    <row r="421" spans="1:6" ht="12.75">
      <c r="A421" s="213"/>
      <c r="C421" s="235"/>
      <c r="D421" s="215"/>
      <c r="E421" s="236"/>
      <c r="F421" s="239"/>
    </row>
    <row r="422" spans="1:6" ht="12.75">
      <c r="A422" s="213"/>
      <c r="C422" s="235"/>
      <c r="D422" s="215"/>
      <c r="E422" s="236"/>
      <c r="F422" s="239"/>
    </row>
    <row r="423" spans="1:6" ht="12.75">
      <c r="A423" s="213"/>
      <c r="C423" s="235"/>
      <c r="D423" s="215"/>
      <c r="E423" s="236"/>
      <c r="F423" s="239"/>
    </row>
    <row r="424" spans="1:6" ht="12.75">
      <c r="A424" s="213"/>
      <c r="C424" s="235"/>
      <c r="D424" s="215"/>
      <c r="E424" s="236"/>
      <c r="F424" s="239"/>
    </row>
    <row r="425" spans="1:6" ht="12.75">
      <c r="A425" s="213"/>
      <c r="C425" s="235"/>
      <c r="D425" s="215"/>
      <c r="E425" s="236"/>
      <c r="F425" s="239"/>
    </row>
    <row r="426" spans="1:6" ht="12.75">
      <c r="A426" s="213"/>
      <c r="C426" s="235"/>
      <c r="D426" s="215"/>
      <c r="E426" s="236"/>
      <c r="F426" s="239"/>
    </row>
    <row r="427" spans="1:6" ht="12.75">
      <c r="A427" s="213"/>
      <c r="C427" s="235"/>
      <c r="D427" s="215"/>
      <c r="E427" s="236"/>
      <c r="F427" s="239"/>
    </row>
    <row r="428" spans="1:6" ht="12.75">
      <c r="A428" s="213"/>
      <c r="C428" s="235"/>
      <c r="D428" s="215"/>
      <c r="E428" s="236"/>
      <c r="F428" s="239"/>
    </row>
    <row r="429" spans="1:6" ht="12.75">
      <c r="A429" s="213"/>
      <c r="C429" s="235"/>
      <c r="D429" s="215"/>
      <c r="E429" s="236"/>
      <c r="F429" s="239"/>
    </row>
    <row r="430" spans="1:6" ht="12.75">
      <c r="A430" s="213"/>
      <c r="C430" s="235"/>
      <c r="D430" s="215"/>
      <c r="E430" s="236"/>
      <c r="F430" s="239"/>
    </row>
    <row r="431" spans="1:6" ht="12.75">
      <c r="A431" s="213"/>
      <c r="C431" s="235"/>
      <c r="D431" s="215"/>
      <c r="E431" s="236"/>
      <c r="F431" s="239"/>
    </row>
    <row r="432" spans="1:6" ht="12.75">
      <c r="A432" s="213"/>
      <c r="C432" s="235"/>
      <c r="D432" s="215"/>
      <c r="E432" s="236"/>
      <c r="F432" s="239"/>
    </row>
    <row r="433" spans="1:6" ht="12.75">
      <c r="A433" s="213"/>
      <c r="C433" s="235"/>
      <c r="D433" s="215"/>
      <c r="E433" s="236"/>
      <c r="F433" s="239"/>
    </row>
    <row r="434" spans="1:6" ht="12.75">
      <c r="A434" s="213"/>
      <c r="C434" s="235"/>
      <c r="D434" s="215"/>
      <c r="E434" s="236"/>
      <c r="F434" s="239"/>
    </row>
    <row r="435" spans="1:6" ht="12.75">
      <c r="A435" s="213"/>
      <c r="C435" s="235"/>
      <c r="D435" s="215"/>
      <c r="E435" s="236"/>
      <c r="F435" s="239"/>
    </row>
    <row r="436" spans="1:6" ht="12.75">
      <c r="A436" s="213"/>
      <c r="C436" s="235"/>
      <c r="D436" s="215"/>
      <c r="E436" s="236"/>
      <c r="F436" s="239"/>
    </row>
    <row r="437" spans="1:6" ht="12.75">
      <c r="A437" s="213"/>
      <c r="C437" s="235"/>
      <c r="D437" s="215"/>
      <c r="E437" s="236"/>
      <c r="F437" s="239"/>
    </row>
    <row r="438" spans="1:6" ht="12.75">
      <c r="A438" s="213"/>
      <c r="C438" s="235"/>
      <c r="D438" s="215"/>
      <c r="E438" s="236"/>
      <c r="F438" s="239"/>
    </row>
    <row r="439" spans="1:6" ht="12.75">
      <c r="A439" s="213"/>
      <c r="C439" s="235"/>
      <c r="D439" s="215"/>
      <c r="E439" s="236"/>
      <c r="F439" s="239"/>
    </row>
    <row r="440" spans="1:6" ht="12.75">
      <c r="A440" s="213"/>
      <c r="C440" s="235"/>
      <c r="D440" s="215"/>
      <c r="E440" s="236"/>
      <c r="F440" s="239"/>
    </row>
    <row r="441" spans="1:6" ht="12.75">
      <c r="A441" s="213"/>
      <c r="C441" s="235"/>
      <c r="D441" s="215"/>
      <c r="E441" s="236"/>
      <c r="F441" s="239"/>
    </row>
    <row r="442" spans="1:6" ht="12.75">
      <c r="A442" s="213"/>
      <c r="C442" s="235"/>
      <c r="D442" s="215"/>
      <c r="E442" s="236"/>
      <c r="F442" s="239"/>
    </row>
    <row r="443" spans="1:6" ht="12.75">
      <c r="A443" s="213"/>
      <c r="C443" s="235"/>
      <c r="D443" s="215"/>
      <c r="E443" s="236"/>
      <c r="F443" s="239"/>
    </row>
    <row r="444" spans="1:6" ht="12.75">
      <c r="A444" s="213"/>
      <c r="C444" s="235"/>
      <c r="D444" s="215"/>
      <c r="E444" s="236"/>
      <c r="F444" s="239"/>
    </row>
    <row r="445" spans="1:6" ht="12.75">
      <c r="A445" s="213"/>
      <c r="C445" s="235"/>
      <c r="D445" s="215"/>
      <c r="E445" s="236"/>
      <c r="F445" s="239"/>
    </row>
    <row r="446" spans="1:6" ht="12.75">
      <c r="A446" s="213"/>
      <c r="C446" s="235"/>
      <c r="D446" s="215"/>
      <c r="E446" s="236"/>
      <c r="F446" s="239"/>
    </row>
    <row r="447" spans="1:6" ht="12.75">
      <c r="A447" s="213"/>
      <c r="C447" s="235"/>
      <c r="D447" s="215"/>
      <c r="E447" s="236"/>
      <c r="F447" s="239"/>
    </row>
    <row r="448" spans="1:6" ht="12.75">
      <c r="A448" s="213"/>
      <c r="C448" s="235"/>
      <c r="D448" s="215"/>
      <c r="E448" s="236"/>
      <c r="F448" s="239"/>
    </row>
    <row r="449" spans="1:6" ht="12.75">
      <c r="A449" s="213"/>
      <c r="C449" s="235"/>
      <c r="D449" s="215"/>
      <c r="E449" s="236"/>
      <c r="F449" s="239"/>
    </row>
    <row r="450" spans="1:6" ht="12.75">
      <c r="A450" s="213"/>
      <c r="C450" s="235"/>
      <c r="D450" s="215"/>
      <c r="E450" s="236"/>
      <c r="F450" s="239"/>
    </row>
    <row r="451" spans="1:6" ht="12.75">
      <c r="A451" s="213"/>
      <c r="C451" s="235"/>
      <c r="D451" s="215"/>
      <c r="E451" s="236"/>
      <c r="F451" s="239"/>
    </row>
    <row r="452" spans="1:6" ht="12.75">
      <c r="A452" s="213"/>
      <c r="C452" s="235"/>
      <c r="D452" s="215"/>
      <c r="E452" s="236"/>
      <c r="F452" s="239"/>
    </row>
    <row r="453" spans="1:6" ht="12.75">
      <c r="A453" s="213"/>
      <c r="C453" s="235"/>
      <c r="D453" s="215"/>
      <c r="E453" s="236"/>
      <c r="F453" s="239"/>
    </row>
    <row r="454" spans="1:6" ht="12.75">
      <c r="A454" s="213"/>
      <c r="C454" s="235"/>
      <c r="D454" s="215"/>
      <c r="E454" s="236"/>
      <c r="F454" s="239"/>
    </row>
    <row r="455" spans="1:6" ht="12.75">
      <c r="A455" s="213"/>
      <c r="C455" s="235"/>
      <c r="D455" s="215"/>
      <c r="E455" s="236"/>
      <c r="F455" s="239"/>
    </row>
    <row r="456" spans="1:6" ht="12.75">
      <c r="A456" s="213"/>
      <c r="C456" s="235"/>
      <c r="D456" s="215"/>
      <c r="E456" s="236"/>
      <c r="F456" s="239"/>
    </row>
    <row r="457" spans="1:6" ht="12.75">
      <c r="A457" s="213"/>
      <c r="C457" s="235"/>
      <c r="D457" s="215"/>
      <c r="E457" s="236"/>
      <c r="F457" s="239"/>
    </row>
    <row r="458" spans="1:6" ht="12.75">
      <c r="A458" s="213"/>
      <c r="C458" s="235"/>
      <c r="D458" s="215"/>
      <c r="E458" s="236"/>
      <c r="F458" s="239"/>
    </row>
    <row r="459" spans="1:6" ht="12.75">
      <c r="A459" s="213"/>
      <c r="C459" s="235"/>
      <c r="D459" s="215"/>
      <c r="E459" s="236"/>
      <c r="F459" s="239"/>
    </row>
    <row r="460" spans="1:6" ht="12.75">
      <c r="A460" s="213"/>
      <c r="C460" s="235"/>
      <c r="D460" s="215"/>
      <c r="E460" s="236"/>
      <c r="F460" s="239"/>
    </row>
    <row r="461" spans="1:6" ht="12.75">
      <c r="A461" s="213"/>
      <c r="C461" s="235"/>
      <c r="D461" s="215"/>
      <c r="E461" s="236"/>
      <c r="F461" s="239"/>
    </row>
    <row r="462" spans="1:6" ht="12.75">
      <c r="A462" s="213"/>
      <c r="C462" s="235"/>
      <c r="D462" s="215"/>
      <c r="E462" s="236"/>
      <c r="F462" s="239"/>
    </row>
    <row r="463" spans="1:6" ht="12.75">
      <c r="A463" s="213"/>
      <c r="C463" s="235"/>
      <c r="D463" s="215"/>
      <c r="E463" s="236"/>
      <c r="F463" s="239"/>
    </row>
    <row r="464" spans="1:6" ht="12.75">
      <c r="A464" s="213"/>
      <c r="C464" s="235"/>
      <c r="D464" s="215"/>
      <c r="E464" s="236"/>
      <c r="F464" s="239"/>
    </row>
    <row r="465" spans="1:6" ht="12.75">
      <c r="A465" s="213"/>
      <c r="C465" s="235"/>
      <c r="D465" s="215"/>
      <c r="E465" s="236"/>
      <c r="F465" s="239"/>
    </row>
    <row r="466" spans="1:6" ht="12.75">
      <c r="A466" s="213"/>
      <c r="C466" s="235"/>
      <c r="D466" s="215"/>
      <c r="E466" s="236"/>
      <c r="F466" s="239"/>
    </row>
    <row r="467" spans="1:6" ht="12.75">
      <c r="A467" s="213"/>
      <c r="C467" s="235"/>
      <c r="D467" s="215"/>
      <c r="E467" s="236"/>
      <c r="F467" s="239"/>
    </row>
    <row r="468" spans="1:6" ht="12.75">
      <c r="A468" s="213"/>
      <c r="C468" s="235"/>
      <c r="D468" s="215"/>
      <c r="E468" s="236"/>
      <c r="F468" s="239"/>
    </row>
    <row r="469" spans="1:6" ht="12.75">
      <c r="A469" s="213"/>
      <c r="C469" s="235"/>
      <c r="D469" s="215"/>
      <c r="E469" s="236"/>
      <c r="F469" s="239"/>
    </row>
    <row r="470" spans="1:6" ht="12.75">
      <c r="A470" s="213"/>
      <c r="C470" s="235"/>
      <c r="D470" s="215"/>
      <c r="E470" s="236"/>
      <c r="F470" s="239"/>
    </row>
    <row r="471" spans="1:6" ht="12.75">
      <c r="A471" s="213"/>
      <c r="C471" s="235"/>
      <c r="D471" s="215"/>
      <c r="E471" s="236"/>
      <c r="F471" s="239"/>
    </row>
    <row r="472" spans="1:6" ht="12.75">
      <c r="A472" s="213"/>
      <c r="C472" s="235"/>
      <c r="D472" s="215"/>
      <c r="E472" s="236"/>
      <c r="F472" s="239"/>
    </row>
    <row r="473" spans="1:6" ht="12.75">
      <c r="A473" s="213"/>
      <c r="C473" s="235"/>
      <c r="D473" s="215"/>
      <c r="E473" s="236"/>
      <c r="F473" s="239"/>
    </row>
    <row r="474" spans="1:6" ht="12.75">
      <c r="A474" s="213"/>
      <c r="C474" s="235"/>
      <c r="D474" s="215"/>
      <c r="E474" s="236"/>
      <c r="F474" s="239"/>
    </row>
    <row r="475" spans="1:6" ht="12.75">
      <c r="A475" s="213"/>
      <c r="C475" s="235"/>
      <c r="D475" s="215"/>
      <c r="E475" s="236"/>
      <c r="F475" s="239"/>
    </row>
    <row r="476" spans="1:6" ht="12.75">
      <c r="A476" s="213"/>
      <c r="C476" s="235"/>
      <c r="D476" s="215"/>
      <c r="E476" s="236"/>
      <c r="F476" s="239"/>
    </row>
    <row r="477" spans="1:6" ht="12.75">
      <c r="A477" s="213"/>
      <c r="C477" s="235"/>
      <c r="D477" s="215"/>
      <c r="E477" s="236"/>
      <c r="F477" s="239"/>
    </row>
    <row r="478" spans="1:6" ht="12.75">
      <c r="A478" s="213"/>
      <c r="C478" s="235"/>
      <c r="D478" s="215"/>
      <c r="E478" s="236"/>
      <c r="F478" s="239"/>
    </row>
    <row r="479" spans="1:6" ht="12.75">
      <c r="A479" s="213"/>
      <c r="C479" s="235"/>
      <c r="D479" s="215"/>
      <c r="E479" s="236"/>
      <c r="F479" s="239"/>
    </row>
    <row r="480" spans="1:6" ht="12.75">
      <c r="A480" s="213"/>
      <c r="C480" s="235"/>
      <c r="D480" s="215"/>
      <c r="E480" s="236"/>
      <c r="F480" s="239"/>
    </row>
    <row r="481" spans="1:6" ht="12.75">
      <c r="A481" s="213"/>
      <c r="C481" s="235"/>
      <c r="D481" s="215"/>
      <c r="E481" s="236"/>
      <c r="F481" s="239"/>
    </row>
    <row r="482" spans="1:6" ht="12.75">
      <c r="A482" s="213"/>
      <c r="C482" s="235"/>
      <c r="D482" s="215"/>
      <c r="E482" s="236"/>
      <c r="F482" s="239"/>
    </row>
    <row r="483" spans="1:6" ht="12.75">
      <c r="A483" s="213"/>
      <c r="C483" s="235"/>
      <c r="D483" s="215"/>
      <c r="E483" s="236"/>
      <c r="F483" s="239"/>
    </row>
    <row r="484" spans="1:6" ht="12.75">
      <c r="A484" s="213"/>
      <c r="C484" s="235"/>
      <c r="D484" s="215"/>
      <c r="E484" s="236"/>
      <c r="F484" s="239"/>
    </row>
    <row r="485" spans="1:6" ht="12.75">
      <c r="A485" s="213"/>
      <c r="C485" s="235"/>
      <c r="D485" s="215"/>
      <c r="E485" s="236"/>
      <c r="F485" s="239"/>
    </row>
    <row r="486" spans="1:6" ht="12.75">
      <c r="A486" s="213"/>
      <c r="C486" s="235"/>
      <c r="D486" s="215"/>
      <c r="E486" s="236"/>
      <c r="F486" s="239"/>
    </row>
    <row r="487" spans="1:6" ht="12.75">
      <c r="A487" s="213"/>
      <c r="C487" s="235"/>
      <c r="D487" s="215"/>
      <c r="E487" s="236"/>
      <c r="F487" s="239"/>
    </row>
    <row r="488" spans="1:6" ht="12.75">
      <c r="A488" s="213"/>
      <c r="C488" s="235"/>
      <c r="D488" s="215"/>
      <c r="E488" s="236"/>
      <c r="F488" s="239"/>
    </row>
    <row r="489" spans="1:6" ht="12.75">
      <c r="A489" s="213"/>
      <c r="C489" s="235"/>
      <c r="D489" s="215"/>
      <c r="E489" s="236"/>
      <c r="F489" s="239"/>
    </row>
    <row r="490" spans="1:6" ht="12.75">
      <c r="A490" s="213"/>
      <c r="C490" s="235"/>
      <c r="D490" s="215"/>
      <c r="E490" s="236"/>
      <c r="F490" s="239"/>
    </row>
    <row r="491" spans="1:6" ht="12.75">
      <c r="A491" s="213"/>
      <c r="C491" s="235"/>
      <c r="D491" s="215"/>
      <c r="E491" s="236"/>
      <c r="F491" s="239"/>
    </row>
    <row r="492" spans="1:6" ht="12.75">
      <c r="A492" s="213"/>
      <c r="C492" s="235"/>
      <c r="D492" s="215"/>
      <c r="E492" s="236"/>
      <c r="F492" s="239"/>
    </row>
    <row r="493" spans="1:6" ht="12.75">
      <c r="A493" s="213"/>
      <c r="C493" s="235"/>
      <c r="D493" s="215"/>
      <c r="E493" s="236"/>
      <c r="F493" s="239"/>
    </row>
    <row r="494" spans="1:6" ht="12.75">
      <c r="A494" s="213"/>
      <c r="C494" s="235"/>
      <c r="D494" s="215"/>
      <c r="E494" s="236"/>
      <c r="F494" s="239"/>
    </row>
    <row r="495" spans="1:6" ht="12.75">
      <c r="A495" s="213"/>
      <c r="C495" s="235"/>
      <c r="D495" s="215"/>
      <c r="E495" s="236"/>
      <c r="F495" s="239"/>
    </row>
    <row r="496" spans="1:6" ht="12.75">
      <c r="A496" s="213"/>
      <c r="C496" s="235"/>
      <c r="D496" s="215"/>
      <c r="E496" s="236"/>
      <c r="F496" s="239"/>
    </row>
    <row r="497" spans="1:6" ht="12.75">
      <c r="A497" s="213"/>
      <c r="C497" s="235"/>
      <c r="D497" s="215"/>
      <c r="E497" s="236"/>
      <c r="F497" s="239"/>
    </row>
    <row r="498" spans="1:6" ht="12.75">
      <c r="A498" s="213"/>
      <c r="C498" s="235"/>
      <c r="D498" s="215"/>
      <c r="E498" s="236"/>
      <c r="F498" s="239"/>
    </row>
    <row r="499" spans="1:6" ht="12.75">
      <c r="A499" s="213"/>
      <c r="C499" s="235"/>
      <c r="D499" s="215"/>
      <c r="E499" s="236"/>
      <c r="F499" s="239"/>
    </row>
    <row r="500" spans="1:6" ht="12.75">
      <c r="A500" s="213"/>
      <c r="C500" s="235"/>
      <c r="D500" s="215"/>
      <c r="E500" s="236"/>
      <c r="F500" s="239"/>
    </row>
    <row r="501" spans="1:6" ht="12.75">
      <c r="A501" s="213"/>
      <c r="C501" s="235"/>
      <c r="D501" s="215"/>
      <c r="E501" s="236"/>
      <c r="F501" s="239"/>
    </row>
    <row r="502" spans="1:6" ht="12.75">
      <c r="A502" s="213"/>
      <c r="C502" s="235"/>
      <c r="D502" s="215"/>
      <c r="E502" s="236"/>
      <c r="F502" s="239"/>
    </row>
    <row r="503" spans="1:6" ht="12.75">
      <c r="A503" s="213"/>
      <c r="C503" s="235"/>
      <c r="D503" s="215"/>
      <c r="E503" s="236"/>
      <c r="F503" s="239"/>
    </row>
    <row r="504" spans="1:6" ht="12.75">
      <c r="A504" s="213"/>
      <c r="C504" s="235"/>
      <c r="D504" s="215"/>
      <c r="E504" s="236"/>
      <c r="F504" s="239"/>
    </row>
    <row r="505" spans="1:6" ht="12.75">
      <c r="A505" s="213"/>
      <c r="C505" s="235"/>
      <c r="D505" s="215"/>
      <c r="E505" s="236"/>
      <c r="F505" s="239"/>
    </row>
    <row r="506" spans="1:6" ht="12.75">
      <c r="A506" s="213"/>
      <c r="C506" s="235"/>
      <c r="D506" s="215"/>
      <c r="E506" s="236"/>
      <c r="F506" s="239"/>
    </row>
    <row r="507" spans="1:6" ht="12.75">
      <c r="A507" s="213"/>
      <c r="C507" s="235"/>
      <c r="D507" s="215"/>
      <c r="E507" s="236"/>
      <c r="F507" s="239"/>
    </row>
    <row r="508" spans="1:6" ht="12.75">
      <c r="A508" s="213"/>
      <c r="C508" s="235"/>
      <c r="D508" s="215"/>
      <c r="E508" s="236"/>
      <c r="F508" s="239"/>
    </row>
    <row r="509" spans="1:6" ht="12.75">
      <c r="A509" s="213"/>
      <c r="C509" s="235"/>
      <c r="D509" s="215"/>
      <c r="E509" s="236"/>
      <c r="F509" s="239"/>
    </row>
    <row r="510" spans="1:6" ht="12.75">
      <c r="A510" s="213"/>
      <c r="C510" s="235"/>
      <c r="D510" s="215"/>
      <c r="E510" s="236"/>
      <c r="F510" s="239"/>
    </row>
    <row r="511" spans="1:6" ht="12.75">
      <c r="A511" s="213"/>
      <c r="C511" s="235"/>
      <c r="D511" s="215"/>
      <c r="E511" s="236"/>
      <c r="F511" s="239"/>
    </row>
    <row r="512" spans="1:6" ht="12.75">
      <c r="A512" s="213"/>
      <c r="C512" s="235"/>
      <c r="D512" s="215"/>
      <c r="E512" s="236"/>
      <c r="F512" s="239"/>
    </row>
    <row r="513" spans="1:6" ht="12.75">
      <c r="A513" s="213"/>
      <c r="C513" s="235"/>
      <c r="D513" s="215"/>
      <c r="E513" s="236"/>
      <c r="F513" s="239"/>
    </row>
    <row r="514" spans="1:6" ht="12.75">
      <c r="A514" s="213"/>
      <c r="C514" s="235"/>
      <c r="D514" s="215"/>
      <c r="E514" s="236"/>
      <c r="F514" s="239"/>
    </row>
    <row r="515" spans="1:6" ht="12.75">
      <c r="A515" s="213"/>
      <c r="C515" s="235"/>
      <c r="D515" s="215"/>
      <c r="E515" s="236"/>
      <c r="F515" s="239"/>
    </row>
    <row r="516" spans="1:6" ht="12.75">
      <c r="A516" s="213"/>
      <c r="C516" s="235"/>
      <c r="D516" s="215"/>
      <c r="E516" s="236"/>
      <c r="F516" s="239"/>
    </row>
    <row r="517" spans="1:6" ht="12.75">
      <c r="A517" s="213"/>
      <c r="C517" s="235"/>
      <c r="D517" s="215"/>
      <c r="E517" s="236"/>
      <c r="F517" s="239"/>
    </row>
    <row r="518" spans="1:6" ht="12.75">
      <c r="A518" s="213"/>
      <c r="C518" s="235"/>
      <c r="D518" s="215"/>
      <c r="E518" s="236"/>
      <c r="F518" s="239"/>
    </row>
    <row r="519" spans="1:6" ht="12.75">
      <c r="A519" s="213"/>
      <c r="C519" s="235"/>
      <c r="D519" s="215"/>
      <c r="E519" s="236"/>
      <c r="F519" s="239"/>
    </row>
    <row r="520" spans="1:6" ht="12.75">
      <c r="A520" s="213"/>
      <c r="C520" s="235"/>
      <c r="D520" s="215"/>
      <c r="E520" s="236"/>
      <c r="F520" s="239"/>
    </row>
    <row r="521" spans="1:6" ht="12.75">
      <c r="A521" s="213"/>
      <c r="C521" s="235"/>
      <c r="D521" s="215"/>
      <c r="E521" s="236"/>
      <c r="F521" s="239"/>
    </row>
    <row r="522" spans="1:6" ht="12.75">
      <c r="A522" s="213"/>
      <c r="C522" s="235"/>
      <c r="D522" s="215"/>
      <c r="E522" s="236"/>
      <c r="F522" s="239"/>
    </row>
    <row r="523" spans="1:6" ht="12.75">
      <c r="A523" s="213"/>
      <c r="C523" s="235"/>
      <c r="D523" s="215"/>
      <c r="E523" s="236"/>
      <c r="F523" s="239"/>
    </row>
    <row r="524" spans="1:6" ht="12.75">
      <c r="A524" s="213"/>
      <c r="C524" s="235"/>
      <c r="D524" s="215"/>
      <c r="E524" s="236"/>
      <c r="F524" s="239"/>
    </row>
    <row r="525" spans="1:6" ht="12.75">
      <c r="A525" s="213"/>
      <c r="C525" s="235"/>
      <c r="D525" s="215"/>
      <c r="E525" s="236"/>
      <c r="F525" s="239"/>
    </row>
    <row r="526" spans="1:6" ht="12.75">
      <c r="A526" s="213"/>
      <c r="C526" s="235"/>
      <c r="D526" s="215"/>
      <c r="E526" s="236"/>
      <c r="F526" s="239"/>
    </row>
    <row r="527" spans="1:6" ht="12.75">
      <c r="A527" s="213"/>
      <c r="C527" s="235"/>
      <c r="D527" s="215"/>
      <c r="E527" s="236"/>
      <c r="F527" s="239"/>
    </row>
    <row r="528" spans="1:6" ht="12.75">
      <c r="A528" s="213"/>
      <c r="C528" s="235"/>
      <c r="D528" s="215"/>
      <c r="E528" s="236"/>
      <c r="F528" s="239"/>
    </row>
    <row r="529" spans="1:6" ht="12.75">
      <c r="A529" s="213"/>
      <c r="C529" s="235"/>
      <c r="D529" s="215"/>
      <c r="E529" s="236"/>
      <c r="F529" s="239"/>
    </row>
    <row r="530" spans="1:6" ht="12.75">
      <c r="A530" s="213"/>
      <c r="C530" s="235"/>
      <c r="D530" s="215"/>
      <c r="E530" s="236"/>
      <c r="F530" s="239"/>
    </row>
    <row r="531" spans="1:6" ht="12.75">
      <c r="A531" s="213"/>
      <c r="C531" s="235"/>
      <c r="D531" s="215"/>
      <c r="E531" s="236"/>
      <c r="F531" s="239"/>
    </row>
    <row r="532" spans="1:6" ht="12.75">
      <c r="A532" s="213"/>
      <c r="C532" s="235"/>
      <c r="D532" s="215"/>
      <c r="E532" s="236"/>
      <c r="F532" s="239"/>
    </row>
    <row r="533" spans="1:6" ht="12.75">
      <c r="A533" s="213"/>
      <c r="C533" s="235"/>
      <c r="D533" s="215"/>
      <c r="E533" s="236"/>
      <c r="F533" s="239"/>
    </row>
    <row r="534" spans="1:6" ht="12.75">
      <c r="A534" s="213"/>
      <c r="C534" s="235"/>
      <c r="D534" s="215"/>
      <c r="E534" s="236"/>
      <c r="F534" s="239"/>
    </row>
    <row r="535" spans="1:6" ht="12.75">
      <c r="A535" s="213"/>
      <c r="C535" s="235"/>
      <c r="D535" s="215"/>
      <c r="E535" s="236"/>
      <c r="F535" s="239"/>
    </row>
    <row r="536" spans="1:6" ht="12.75">
      <c r="A536" s="213"/>
      <c r="C536" s="235"/>
      <c r="D536" s="215"/>
      <c r="E536" s="236"/>
      <c r="F536" s="239"/>
    </row>
    <row r="537" spans="1:6" ht="12.75">
      <c r="A537" s="213"/>
      <c r="C537" s="235"/>
      <c r="D537" s="215"/>
      <c r="E537" s="236"/>
      <c r="F537" s="239"/>
    </row>
    <row r="538" spans="1:6" ht="12.75">
      <c r="A538" s="213"/>
      <c r="C538" s="235"/>
      <c r="D538" s="215"/>
      <c r="E538" s="236"/>
      <c r="F538" s="239"/>
    </row>
    <row r="539" spans="1:6" ht="12.75">
      <c r="A539" s="213"/>
      <c r="C539" s="235"/>
      <c r="D539" s="215"/>
      <c r="E539" s="236"/>
      <c r="F539" s="239"/>
    </row>
    <row r="540" spans="1:6" ht="12.75">
      <c r="A540" s="213"/>
      <c r="C540" s="235"/>
      <c r="D540" s="215"/>
      <c r="E540" s="236"/>
      <c r="F540" s="239"/>
    </row>
    <row r="541" spans="1:6" ht="12.75">
      <c r="A541" s="213"/>
      <c r="C541" s="235"/>
      <c r="D541" s="215"/>
      <c r="E541" s="236"/>
      <c r="F541" s="239"/>
    </row>
    <row r="542" spans="1:6" ht="12.75">
      <c r="A542" s="213"/>
      <c r="C542" s="235"/>
      <c r="D542" s="215"/>
      <c r="E542" s="236"/>
      <c r="F542" s="239"/>
    </row>
    <row r="543" spans="1:6" ht="12.75">
      <c r="A543" s="213"/>
      <c r="C543" s="235"/>
      <c r="D543" s="215"/>
      <c r="E543" s="236"/>
      <c r="F543" s="239"/>
    </row>
    <row r="544" spans="1:6" ht="12.75">
      <c r="A544" s="213"/>
      <c r="C544" s="235"/>
      <c r="D544" s="215"/>
      <c r="E544" s="236"/>
      <c r="F544" s="239"/>
    </row>
    <row r="545" spans="1:6" ht="12.75">
      <c r="A545" s="213"/>
      <c r="C545" s="235"/>
      <c r="D545" s="215"/>
      <c r="E545" s="236"/>
      <c r="F545" s="239"/>
    </row>
    <row r="546" spans="1:6" ht="12.75">
      <c r="A546" s="213"/>
      <c r="C546" s="235"/>
      <c r="D546" s="215"/>
      <c r="E546" s="236"/>
      <c r="F546" s="239"/>
    </row>
    <row r="547" spans="1:6" ht="12.75">
      <c r="A547" s="213"/>
      <c r="C547" s="235"/>
      <c r="D547" s="215"/>
      <c r="E547" s="236"/>
      <c r="F547" s="239"/>
    </row>
    <row r="548" spans="1:6" ht="12.75">
      <c r="A548" s="213"/>
      <c r="C548" s="235"/>
      <c r="D548" s="215"/>
      <c r="E548" s="236"/>
      <c r="F548" s="239"/>
    </row>
    <row r="549" spans="1:6" ht="12.75">
      <c r="A549" s="213"/>
      <c r="C549" s="235"/>
      <c r="D549" s="215"/>
      <c r="E549" s="236"/>
      <c r="F549" s="239"/>
    </row>
    <row r="550" spans="1:6" ht="12.75">
      <c r="A550" s="213"/>
      <c r="C550" s="235"/>
      <c r="D550" s="215"/>
      <c r="E550" s="236"/>
      <c r="F550" s="239"/>
    </row>
    <row r="551" spans="1:6" ht="12.75">
      <c r="A551" s="213"/>
      <c r="C551" s="235"/>
      <c r="D551" s="215"/>
      <c r="E551" s="236"/>
      <c r="F551" s="239"/>
    </row>
    <row r="552" spans="1:6" ht="12.75">
      <c r="A552" s="213"/>
      <c r="C552" s="235"/>
      <c r="D552" s="215"/>
      <c r="E552" s="236"/>
      <c r="F552" s="239"/>
    </row>
    <row r="553" spans="1:6" ht="12.75">
      <c r="A553" s="213"/>
      <c r="C553" s="235"/>
      <c r="D553" s="215"/>
      <c r="E553" s="236"/>
      <c r="F553" s="239"/>
    </row>
    <row r="554" spans="1:6" ht="12.75">
      <c r="A554" s="213"/>
      <c r="C554" s="235"/>
      <c r="D554" s="215"/>
      <c r="E554" s="236"/>
      <c r="F554" s="239"/>
    </row>
    <row r="555" spans="1:6" ht="12.75">
      <c r="A555" s="213"/>
      <c r="C555" s="235"/>
      <c r="D555" s="215"/>
      <c r="E555" s="236"/>
      <c r="F555" s="239"/>
    </row>
    <row r="556" spans="1:6" ht="12.75">
      <c r="A556" s="213"/>
      <c r="C556" s="235"/>
      <c r="D556" s="215"/>
      <c r="E556" s="236"/>
      <c r="F556" s="239"/>
    </row>
    <row r="557" spans="1:6" ht="12.75">
      <c r="A557" s="213"/>
      <c r="C557" s="235"/>
      <c r="D557" s="215"/>
      <c r="E557" s="236"/>
      <c r="F557" s="239"/>
    </row>
    <row r="558" spans="1:6" ht="12.75">
      <c r="A558" s="213"/>
      <c r="C558" s="235"/>
      <c r="D558" s="215"/>
      <c r="E558" s="236"/>
      <c r="F558" s="239"/>
    </row>
    <row r="559" spans="1:6" ht="12.75">
      <c r="A559" s="213"/>
      <c r="C559" s="235"/>
      <c r="D559" s="215"/>
      <c r="E559" s="236"/>
      <c r="F559" s="239"/>
    </row>
    <row r="560" spans="1:6" ht="12.75">
      <c r="A560" s="213"/>
      <c r="C560" s="235"/>
      <c r="D560" s="215"/>
      <c r="E560" s="236"/>
      <c r="F560" s="239"/>
    </row>
    <row r="561" spans="1:6" ht="12.75">
      <c r="A561" s="213"/>
      <c r="C561" s="235"/>
      <c r="D561" s="215"/>
      <c r="E561" s="236"/>
      <c r="F561" s="239"/>
    </row>
    <row r="562" spans="1:6" ht="12.75">
      <c r="A562" s="213"/>
      <c r="C562" s="235"/>
      <c r="D562" s="215"/>
      <c r="E562" s="236"/>
      <c r="F562" s="239"/>
    </row>
    <row r="563" spans="1:6" ht="12.75">
      <c r="A563" s="213"/>
      <c r="C563" s="235"/>
      <c r="D563" s="215"/>
      <c r="E563" s="236"/>
      <c r="F563" s="239"/>
    </row>
    <row r="564" spans="1:6" ht="12.75">
      <c r="A564" s="213"/>
      <c r="C564" s="235"/>
      <c r="D564" s="215"/>
      <c r="E564" s="236"/>
      <c r="F564" s="239"/>
    </row>
    <row r="565" spans="1:6" ht="12.75">
      <c r="A565" s="213"/>
      <c r="C565" s="235"/>
      <c r="D565" s="215"/>
      <c r="E565" s="236"/>
      <c r="F565" s="239"/>
    </row>
    <row r="566" spans="1:6" ht="12.75">
      <c r="A566" s="213"/>
      <c r="C566" s="235"/>
      <c r="D566" s="215"/>
      <c r="E566" s="236"/>
      <c r="F566" s="239"/>
    </row>
    <row r="567" spans="1:6" ht="12.75">
      <c r="A567" s="213"/>
      <c r="C567" s="235"/>
      <c r="D567" s="215"/>
      <c r="E567" s="236"/>
      <c r="F567" s="239"/>
    </row>
    <row r="568" spans="1:6" ht="12.75">
      <c r="A568" s="213"/>
      <c r="C568" s="235"/>
      <c r="D568" s="215"/>
      <c r="E568" s="236"/>
      <c r="F568" s="239"/>
    </row>
    <row r="569" spans="1:6" ht="12.75">
      <c r="A569" s="213"/>
      <c r="C569" s="235"/>
      <c r="D569" s="215"/>
      <c r="E569" s="236"/>
      <c r="F569" s="239"/>
    </row>
    <row r="570" spans="1:6" ht="12.75">
      <c r="A570" s="213"/>
      <c r="C570" s="235"/>
      <c r="D570" s="215"/>
      <c r="E570" s="236"/>
      <c r="F570" s="239"/>
    </row>
    <row r="571" spans="1:6" ht="12.75">
      <c r="A571" s="213"/>
      <c r="C571" s="235"/>
      <c r="D571" s="215"/>
      <c r="E571" s="236"/>
      <c r="F571" s="239"/>
    </row>
    <row r="572" spans="1:6" ht="12.75">
      <c r="A572" s="213"/>
      <c r="C572" s="235"/>
      <c r="D572" s="215"/>
      <c r="E572" s="236"/>
      <c r="F572" s="239"/>
    </row>
    <row r="573" spans="1:6" ht="12.75">
      <c r="A573" s="213"/>
      <c r="C573" s="235"/>
      <c r="D573" s="215"/>
      <c r="E573" s="236"/>
      <c r="F573" s="239"/>
    </row>
    <row r="574" spans="1:6" ht="12.75">
      <c r="A574" s="213"/>
      <c r="C574" s="235"/>
      <c r="D574" s="215"/>
      <c r="E574" s="236"/>
      <c r="F574" s="239"/>
    </row>
    <row r="575" spans="1:6" ht="12.75">
      <c r="A575" s="213"/>
      <c r="C575" s="235"/>
      <c r="D575" s="215"/>
      <c r="E575" s="236"/>
      <c r="F575" s="239"/>
    </row>
    <row r="576" spans="1:6" ht="12.75">
      <c r="A576" s="213"/>
      <c r="C576" s="235"/>
      <c r="D576" s="215"/>
      <c r="E576" s="236"/>
      <c r="F576" s="239"/>
    </row>
    <row r="577" spans="1:6" ht="12.75">
      <c r="A577" s="213"/>
      <c r="C577" s="235"/>
      <c r="D577" s="215"/>
      <c r="E577" s="236"/>
      <c r="F577" s="239"/>
    </row>
    <row r="578" spans="1:6" ht="12.75">
      <c r="A578" s="213"/>
      <c r="C578" s="235"/>
      <c r="D578" s="215"/>
      <c r="E578" s="236"/>
      <c r="F578" s="239"/>
    </row>
    <row r="579" spans="1:6" ht="12.75">
      <c r="A579" s="213"/>
      <c r="C579" s="235"/>
      <c r="D579" s="215"/>
      <c r="E579" s="236"/>
      <c r="F579" s="239"/>
    </row>
    <row r="580" spans="1:6" ht="12.75">
      <c r="A580" s="213"/>
      <c r="C580" s="235"/>
      <c r="D580" s="215"/>
      <c r="E580" s="236"/>
      <c r="F580" s="239"/>
    </row>
    <row r="581" spans="1:6" ht="12.75">
      <c r="A581" s="213"/>
      <c r="C581" s="235"/>
      <c r="D581" s="215"/>
      <c r="E581" s="236"/>
      <c r="F581" s="239"/>
    </row>
    <row r="582" spans="1:6" ht="12.75">
      <c r="A582" s="213"/>
      <c r="C582" s="235"/>
      <c r="D582" s="215"/>
      <c r="E582" s="236"/>
      <c r="F582" s="239"/>
    </row>
    <row r="583" spans="1:6" ht="12.75">
      <c r="A583" s="213"/>
      <c r="C583" s="235"/>
      <c r="D583" s="215"/>
      <c r="E583" s="236"/>
      <c r="F583" s="239"/>
    </row>
    <row r="584" spans="1:6" ht="12.75">
      <c r="A584" s="213"/>
      <c r="C584" s="235"/>
      <c r="D584" s="215"/>
      <c r="E584" s="236"/>
      <c r="F584" s="239"/>
    </row>
    <row r="585" spans="1:6" ht="12.75">
      <c r="A585" s="213"/>
      <c r="C585" s="235"/>
      <c r="D585" s="215"/>
      <c r="E585" s="236"/>
      <c r="F585" s="239"/>
    </row>
    <row r="586" spans="1:6" ht="12.75">
      <c r="A586" s="213"/>
      <c r="C586" s="235"/>
      <c r="D586" s="215"/>
      <c r="E586" s="236"/>
      <c r="F586" s="239"/>
    </row>
    <row r="587" spans="1:6" ht="12.75">
      <c r="A587" s="213"/>
      <c r="C587" s="235"/>
      <c r="D587" s="215"/>
      <c r="E587" s="236"/>
      <c r="F587" s="239"/>
    </row>
    <row r="588" spans="1:6" ht="12.75">
      <c r="A588" s="213"/>
      <c r="C588" s="235"/>
      <c r="D588" s="215"/>
      <c r="E588" s="236"/>
      <c r="F588" s="239"/>
    </row>
    <row r="589" spans="1:6" ht="12.75">
      <c r="A589" s="213"/>
      <c r="C589" s="235"/>
      <c r="D589" s="215"/>
      <c r="E589" s="236"/>
      <c r="F589" s="239"/>
    </row>
    <row r="590" spans="1:6" ht="12.75">
      <c r="A590" s="213"/>
      <c r="C590" s="235"/>
      <c r="D590" s="215"/>
      <c r="E590" s="236"/>
      <c r="F590" s="239"/>
    </row>
    <row r="591" spans="1:6" ht="12.75">
      <c r="A591" s="213"/>
      <c r="C591" s="235"/>
      <c r="D591" s="215"/>
      <c r="E591" s="236"/>
      <c r="F591" s="239"/>
    </row>
    <row r="592" spans="1:6" ht="12.75">
      <c r="A592" s="213"/>
      <c r="C592" s="235"/>
      <c r="D592" s="215"/>
      <c r="E592" s="236"/>
      <c r="F592" s="239"/>
    </row>
    <row r="593" spans="1:6" ht="12.75">
      <c r="A593" s="213"/>
      <c r="C593" s="235"/>
      <c r="D593" s="215"/>
      <c r="E593" s="236"/>
      <c r="F593" s="239"/>
    </row>
    <row r="594" spans="1:6" ht="12.75">
      <c r="A594" s="213"/>
      <c r="C594" s="235"/>
      <c r="D594" s="215"/>
      <c r="E594" s="236"/>
      <c r="F594" s="239"/>
    </row>
    <row r="595" spans="1:6" ht="12.75">
      <c r="A595" s="213"/>
      <c r="C595" s="235"/>
      <c r="D595" s="215"/>
      <c r="E595" s="236"/>
      <c r="F595" s="239"/>
    </row>
    <row r="596" spans="1:6" ht="12.75">
      <c r="A596" s="213"/>
      <c r="C596" s="235"/>
      <c r="D596" s="215"/>
      <c r="E596" s="236"/>
      <c r="F596" s="239"/>
    </row>
    <row r="597" spans="1:6" ht="12.75">
      <c r="A597" s="213"/>
      <c r="C597" s="235"/>
      <c r="D597" s="215"/>
      <c r="E597" s="236"/>
      <c r="F597" s="239"/>
    </row>
    <row r="598" spans="1:6" ht="12.75">
      <c r="A598" s="213"/>
      <c r="C598" s="235"/>
      <c r="D598" s="215"/>
      <c r="E598" s="236"/>
      <c r="F598" s="239"/>
    </row>
    <row r="599" spans="1:6" ht="12.75">
      <c r="A599" s="213"/>
      <c r="C599" s="235"/>
      <c r="D599" s="215"/>
      <c r="E599" s="236"/>
      <c r="F599" s="239"/>
    </row>
    <row r="600" spans="1:6" ht="12.75">
      <c r="A600" s="213"/>
      <c r="C600" s="235"/>
      <c r="D600" s="215"/>
      <c r="E600" s="236"/>
      <c r="F600" s="239"/>
    </row>
    <row r="601" spans="1:6" ht="12.75">
      <c r="A601" s="213"/>
      <c r="C601" s="235"/>
      <c r="D601" s="215"/>
      <c r="E601" s="236"/>
      <c r="F601" s="239"/>
    </row>
    <row r="602" spans="1:6" ht="12.75">
      <c r="A602" s="213"/>
      <c r="C602" s="235"/>
      <c r="D602" s="215"/>
      <c r="E602" s="236"/>
      <c r="F602" s="239"/>
    </row>
    <row r="603" spans="1:6" ht="12.75">
      <c r="A603" s="213"/>
      <c r="C603" s="235"/>
      <c r="D603" s="215"/>
      <c r="E603" s="236"/>
      <c r="F603" s="239"/>
    </row>
    <row r="604" spans="1:6" ht="12.75">
      <c r="A604" s="213"/>
      <c r="C604" s="235"/>
      <c r="D604" s="215"/>
      <c r="E604" s="236"/>
      <c r="F604" s="239"/>
    </row>
    <row r="605" spans="1:6" ht="12.75">
      <c r="A605" s="213"/>
      <c r="C605" s="235"/>
      <c r="D605" s="215"/>
      <c r="E605" s="236"/>
      <c r="F605" s="239"/>
    </row>
    <row r="606" spans="1:6" ht="12.75">
      <c r="A606" s="213"/>
      <c r="C606" s="235"/>
      <c r="D606" s="215"/>
      <c r="E606" s="236"/>
      <c r="F606" s="239"/>
    </row>
    <row r="607" spans="1:6" ht="12.75">
      <c r="A607" s="213"/>
      <c r="C607" s="235"/>
      <c r="D607" s="215"/>
      <c r="E607" s="236"/>
      <c r="F607" s="239"/>
    </row>
    <row r="608" spans="1:6" ht="12.75">
      <c r="A608" s="213"/>
      <c r="C608" s="235"/>
      <c r="D608" s="215"/>
      <c r="E608" s="236"/>
      <c r="F608" s="239"/>
    </row>
    <row r="609" spans="1:6" ht="12.75">
      <c r="A609" s="213"/>
      <c r="C609" s="235"/>
      <c r="D609" s="215"/>
      <c r="E609" s="236"/>
      <c r="F609" s="239"/>
    </row>
    <row r="610" spans="1:6" ht="12.75">
      <c r="A610" s="213"/>
      <c r="C610" s="235"/>
      <c r="D610" s="215"/>
      <c r="E610" s="236"/>
      <c r="F610" s="239"/>
    </row>
    <row r="611" spans="1:6" ht="12.75">
      <c r="A611" s="213"/>
      <c r="C611" s="235"/>
      <c r="D611" s="215"/>
      <c r="E611" s="236"/>
      <c r="F611" s="239"/>
    </row>
    <row r="612" spans="1:6" ht="12.75">
      <c r="A612" s="213"/>
      <c r="C612" s="235"/>
      <c r="D612" s="215"/>
      <c r="E612" s="236"/>
      <c r="F612" s="239"/>
    </row>
    <row r="613" spans="1:6" ht="12.75">
      <c r="A613" s="213"/>
      <c r="C613" s="235"/>
      <c r="D613" s="215"/>
      <c r="E613" s="236"/>
      <c r="F613" s="239"/>
    </row>
    <row r="614" spans="1:6" ht="12.75">
      <c r="A614" s="213"/>
      <c r="C614" s="235"/>
      <c r="D614" s="215"/>
      <c r="E614" s="236"/>
      <c r="F614" s="239"/>
    </row>
    <row r="615" spans="1:6" ht="12.75">
      <c r="A615" s="213"/>
      <c r="C615" s="235"/>
      <c r="D615" s="215"/>
      <c r="E615" s="236"/>
      <c r="F615" s="239"/>
    </row>
    <row r="616" spans="1:6" ht="12.75">
      <c r="A616" s="213"/>
      <c r="C616" s="235"/>
      <c r="D616" s="215"/>
      <c r="E616" s="236"/>
      <c r="F616" s="239"/>
    </row>
    <row r="617" spans="1:6" ht="12.75">
      <c r="A617" s="213"/>
      <c r="C617" s="235"/>
      <c r="D617" s="215"/>
      <c r="E617" s="236"/>
      <c r="F617" s="239"/>
    </row>
    <row r="618" spans="1:6" ht="12.75">
      <c r="A618" s="213"/>
      <c r="C618" s="235"/>
      <c r="D618" s="215"/>
      <c r="E618" s="236"/>
      <c r="F618" s="239"/>
    </row>
    <row r="619" spans="1:6" ht="12.75">
      <c r="A619" s="213"/>
      <c r="C619" s="235"/>
      <c r="D619" s="215"/>
      <c r="E619" s="236"/>
      <c r="F619" s="239"/>
    </row>
    <row r="620" spans="1:6" ht="12.75">
      <c r="A620" s="213"/>
      <c r="C620" s="235"/>
      <c r="D620" s="215"/>
      <c r="E620" s="236"/>
      <c r="F620" s="239"/>
    </row>
    <row r="621" spans="1:6" ht="12.75">
      <c r="A621" s="213"/>
      <c r="C621" s="235"/>
      <c r="D621" s="215"/>
      <c r="E621" s="236"/>
      <c r="F621" s="239"/>
    </row>
    <row r="622" spans="1:6" ht="12.75">
      <c r="A622" s="213"/>
      <c r="C622" s="235"/>
      <c r="D622" s="215"/>
      <c r="E622" s="236"/>
      <c r="F622" s="239"/>
    </row>
    <row r="623" spans="1:6" ht="12.75">
      <c r="A623" s="213"/>
      <c r="C623" s="235"/>
      <c r="D623" s="215"/>
      <c r="E623" s="236"/>
      <c r="F623" s="239"/>
    </row>
    <row r="624" spans="1:6" ht="12.75">
      <c r="A624" s="213"/>
      <c r="C624" s="235"/>
      <c r="D624" s="215"/>
      <c r="E624" s="236"/>
      <c r="F624" s="239"/>
    </row>
    <row r="625" spans="1:6" ht="12.75">
      <c r="A625" s="213"/>
      <c r="C625" s="235"/>
      <c r="D625" s="215"/>
      <c r="E625" s="236"/>
      <c r="F625" s="239"/>
    </row>
    <row r="626" spans="1:6" ht="12.75">
      <c r="A626" s="213"/>
      <c r="C626" s="235"/>
      <c r="D626" s="215"/>
      <c r="E626" s="236"/>
      <c r="F626" s="239"/>
    </row>
    <row r="627" spans="1:6" ht="12.75">
      <c r="A627" s="213"/>
      <c r="C627" s="235"/>
      <c r="D627" s="215"/>
      <c r="E627" s="236"/>
      <c r="F627" s="239"/>
    </row>
    <row r="628" spans="1:6" ht="12.75">
      <c r="A628" s="213"/>
      <c r="C628" s="235"/>
      <c r="D628" s="215"/>
      <c r="E628" s="236"/>
      <c r="F628" s="239"/>
    </row>
    <row r="629" spans="1:6" ht="12.75">
      <c r="A629" s="213"/>
      <c r="C629" s="235"/>
      <c r="D629" s="215"/>
      <c r="E629" s="236"/>
      <c r="F629" s="239"/>
    </row>
    <row r="630" spans="1:6" ht="12.75">
      <c r="A630" s="213"/>
      <c r="C630" s="235"/>
      <c r="D630" s="215"/>
      <c r="E630" s="236"/>
      <c r="F630" s="239"/>
    </row>
    <row r="631" spans="1:6" ht="12.75">
      <c r="A631" s="213"/>
      <c r="C631" s="235"/>
      <c r="D631" s="215"/>
      <c r="E631" s="236"/>
      <c r="F631" s="239"/>
    </row>
    <row r="632" spans="1:6" ht="12.75">
      <c r="A632" s="213"/>
      <c r="C632" s="235"/>
      <c r="D632" s="215"/>
      <c r="E632" s="236"/>
      <c r="F632" s="239"/>
    </row>
    <row r="633" spans="1:6" ht="12.75">
      <c r="A633" s="213"/>
      <c r="C633" s="235"/>
      <c r="D633" s="215"/>
      <c r="E633" s="236"/>
      <c r="F633" s="239"/>
    </row>
    <row r="634" spans="1:6" ht="12.75">
      <c r="A634" s="213"/>
      <c r="C634" s="235"/>
      <c r="D634" s="215"/>
      <c r="E634" s="236"/>
      <c r="F634" s="239"/>
    </row>
    <row r="635" spans="1:6" ht="12.75">
      <c r="A635" s="213"/>
      <c r="C635" s="235"/>
      <c r="D635" s="215"/>
      <c r="E635" s="236"/>
      <c r="F635" s="239"/>
    </row>
    <row r="636" spans="1:6" ht="12.75">
      <c r="A636" s="213"/>
      <c r="C636" s="235"/>
      <c r="D636" s="215"/>
      <c r="E636" s="236"/>
      <c r="F636" s="239"/>
    </row>
    <row r="637" spans="1:6" ht="12.75">
      <c r="A637" s="213"/>
      <c r="C637" s="235"/>
      <c r="D637" s="215"/>
      <c r="E637" s="236"/>
      <c r="F637" s="239"/>
    </row>
    <row r="638" spans="1:6" ht="12.75">
      <c r="A638" s="213"/>
      <c r="C638" s="235"/>
      <c r="D638" s="215"/>
      <c r="E638" s="236"/>
      <c r="F638" s="239"/>
    </row>
    <row r="639" spans="1:6" ht="12.75">
      <c r="A639" s="213"/>
      <c r="C639" s="235"/>
      <c r="D639" s="215"/>
      <c r="E639" s="236"/>
      <c r="F639" s="239"/>
    </row>
    <row r="640" spans="1:6" ht="12.75">
      <c r="A640" s="213"/>
      <c r="C640" s="235"/>
      <c r="D640" s="215"/>
      <c r="E640" s="236"/>
      <c r="F640" s="239"/>
    </row>
    <row r="641" spans="1:6" ht="12.75">
      <c r="A641" s="213"/>
      <c r="C641" s="235"/>
      <c r="D641" s="215"/>
      <c r="E641" s="236"/>
      <c r="F641" s="239"/>
    </row>
    <row r="642" spans="1:6" ht="12.75">
      <c r="A642" s="213"/>
      <c r="C642" s="235"/>
      <c r="D642" s="215"/>
      <c r="E642" s="236"/>
      <c r="F642" s="239"/>
    </row>
    <row r="643" spans="1:6" ht="12.75">
      <c r="A643" s="213"/>
      <c r="C643" s="235"/>
      <c r="D643" s="215"/>
      <c r="E643" s="236"/>
      <c r="F643" s="239"/>
    </row>
    <row r="644" spans="1:6" ht="12.75">
      <c r="A644" s="213"/>
      <c r="C644" s="235"/>
      <c r="D644" s="215"/>
      <c r="E644" s="236"/>
      <c r="F644" s="239"/>
    </row>
    <row r="645" spans="1:6" ht="12.75">
      <c r="A645" s="213"/>
      <c r="C645" s="235"/>
      <c r="D645" s="215"/>
      <c r="E645" s="236"/>
      <c r="F645" s="239"/>
    </row>
    <row r="646" spans="1:6" ht="12.75">
      <c r="A646" s="213"/>
      <c r="C646" s="235"/>
      <c r="D646" s="215"/>
      <c r="E646" s="236"/>
      <c r="F646" s="239"/>
    </row>
    <row r="647" spans="1:6" ht="12.75">
      <c r="A647" s="213"/>
      <c r="C647" s="235"/>
      <c r="D647" s="215"/>
      <c r="E647" s="236"/>
      <c r="F647" s="239"/>
    </row>
    <row r="648" spans="1:6" ht="12.75">
      <c r="A648" s="213"/>
      <c r="C648" s="235"/>
      <c r="D648" s="215"/>
      <c r="E648" s="236"/>
      <c r="F648" s="239"/>
    </row>
    <row r="649" spans="1:6" ht="12.75">
      <c r="A649" s="213"/>
      <c r="C649" s="235"/>
      <c r="D649" s="215"/>
      <c r="E649" s="236"/>
      <c r="F649" s="239"/>
    </row>
    <row r="650" spans="1:6" ht="12.75">
      <c r="A650" s="213"/>
      <c r="C650" s="235"/>
      <c r="D650" s="215"/>
      <c r="E650" s="236"/>
      <c r="F650" s="239"/>
    </row>
    <row r="651" spans="1:6" ht="12.75">
      <c r="A651" s="213"/>
      <c r="C651" s="235"/>
      <c r="D651" s="215"/>
      <c r="E651" s="236"/>
      <c r="F651" s="239"/>
    </row>
    <row r="652" spans="1:6" ht="12.75">
      <c r="A652" s="213"/>
      <c r="C652" s="235"/>
      <c r="D652" s="215"/>
      <c r="E652" s="236"/>
      <c r="F652" s="239"/>
    </row>
    <row r="653" spans="1:6" ht="12.75">
      <c r="A653" s="213"/>
      <c r="C653" s="235"/>
      <c r="D653" s="215"/>
      <c r="E653" s="236"/>
      <c r="F653" s="239"/>
    </row>
    <row r="654" spans="1:6" ht="12.75">
      <c r="A654" s="213"/>
      <c r="C654" s="235"/>
      <c r="D654" s="215"/>
      <c r="E654" s="236"/>
      <c r="F654" s="239"/>
    </row>
    <row r="655" spans="1:6" ht="12.75">
      <c r="A655" s="213"/>
      <c r="C655" s="235"/>
      <c r="D655" s="215"/>
      <c r="E655" s="236"/>
      <c r="F655" s="239"/>
    </row>
    <row r="656" spans="1:6" ht="12.75">
      <c r="A656" s="213"/>
      <c r="C656" s="235"/>
      <c r="D656" s="215"/>
      <c r="E656" s="236"/>
      <c r="F656" s="239"/>
    </row>
    <row r="657" spans="1:6" ht="12.75">
      <c r="A657" s="213"/>
      <c r="C657" s="235"/>
      <c r="D657" s="215"/>
      <c r="E657" s="236"/>
      <c r="F657" s="239"/>
    </row>
    <row r="658" spans="1:6" ht="12.75">
      <c r="A658" s="213"/>
      <c r="C658" s="235"/>
      <c r="D658" s="215"/>
      <c r="E658" s="236"/>
      <c r="F658" s="239"/>
    </row>
    <row r="659" spans="1:6" ht="12.75">
      <c r="A659" s="213"/>
      <c r="C659" s="235"/>
      <c r="D659" s="215"/>
      <c r="E659" s="236"/>
      <c r="F659" s="239"/>
    </row>
    <row r="660" spans="1:6" ht="12.75">
      <c r="A660" s="213"/>
      <c r="C660" s="235"/>
      <c r="D660" s="215"/>
      <c r="E660" s="236"/>
      <c r="F660" s="239"/>
    </row>
    <row r="661" spans="1:6" ht="12.75">
      <c r="A661" s="213"/>
      <c r="C661" s="235"/>
      <c r="D661" s="215"/>
      <c r="E661" s="236"/>
      <c r="F661" s="239"/>
    </row>
    <row r="662" spans="1:6" ht="12.75">
      <c r="A662" s="213"/>
      <c r="C662" s="235"/>
      <c r="D662" s="215"/>
      <c r="E662" s="236"/>
      <c r="F662" s="239"/>
    </row>
    <row r="663" spans="1:6" ht="12.75">
      <c r="A663" s="213"/>
      <c r="C663" s="235"/>
      <c r="D663" s="215"/>
      <c r="E663" s="236"/>
      <c r="F663" s="239"/>
    </row>
    <row r="664" spans="1:6" ht="12.75">
      <c r="A664" s="213"/>
      <c r="C664" s="235"/>
      <c r="D664" s="215"/>
      <c r="E664" s="236"/>
      <c r="F664" s="239"/>
    </row>
    <row r="665" spans="1:6" ht="12.75">
      <c r="A665" s="213"/>
      <c r="C665" s="235"/>
      <c r="D665" s="215"/>
      <c r="E665" s="236"/>
      <c r="F665" s="239"/>
    </row>
    <row r="666" spans="1:6" ht="12.75">
      <c r="A666" s="213"/>
      <c r="C666" s="235"/>
      <c r="D666" s="215"/>
      <c r="E666" s="236"/>
      <c r="F666" s="239"/>
    </row>
    <row r="667" spans="1:6" ht="12.75">
      <c r="A667" s="213"/>
      <c r="C667" s="235"/>
      <c r="D667" s="215"/>
      <c r="E667" s="236"/>
      <c r="F667" s="239"/>
    </row>
    <row r="668" spans="1:6" ht="12.75">
      <c r="A668" s="213"/>
      <c r="C668" s="235"/>
      <c r="D668" s="215"/>
      <c r="E668" s="236"/>
      <c r="F668" s="239"/>
    </row>
    <row r="669" spans="1:6" ht="12.75">
      <c r="A669" s="213"/>
      <c r="C669" s="235"/>
      <c r="D669" s="215"/>
      <c r="E669" s="236"/>
      <c r="F669" s="239"/>
    </row>
    <row r="670" spans="1:6" ht="12.75">
      <c r="A670" s="213"/>
      <c r="C670" s="235"/>
      <c r="D670" s="215"/>
      <c r="E670" s="236"/>
      <c r="F670" s="239"/>
    </row>
    <row r="671" spans="1:6" ht="12.75">
      <c r="A671" s="213"/>
      <c r="C671" s="235"/>
      <c r="D671" s="215"/>
      <c r="E671" s="236"/>
      <c r="F671" s="239"/>
    </row>
    <row r="672" spans="1:6" ht="12.75">
      <c r="A672" s="213"/>
      <c r="C672" s="235"/>
      <c r="D672" s="215"/>
      <c r="E672" s="236"/>
      <c r="F672" s="239"/>
    </row>
    <row r="673" spans="1:6" ht="12.75">
      <c r="A673" s="213"/>
      <c r="C673" s="235"/>
      <c r="D673" s="215"/>
      <c r="E673" s="236"/>
      <c r="F673" s="239"/>
    </row>
    <row r="674" spans="1:6" ht="12.75">
      <c r="A674" s="213"/>
      <c r="C674" s="235"/>
      <c r="D674" s="215"/>
      <c r="E674" s="236"/>
      <c r="F674" s="239"/>
    </row>
    <row r="675" spans="1:6" ht="12.75">
      <c r="A675" s="213"/>
      <c r="C675" s="235"/>
      <c r="D675" s="215"/>
      <c r="E675" s="236"/>
      <c r="F675" s="239"/>
    </row>
    <row r="676" spans="1:6" ht="12.75">
      <c r="A676" s="213"/>
      <c r="C676" s="235"/>
      <c r="D676" s="215"/>
      <c r="E676" s="236"/>
      <c r="F676" s="239"/>
    </row>
    <row r="677" spans="1:6" ht="12.75">
      <c r="A677" s="213"/>
      <c r="C677" s="235"/>
      <c r="D677" s="215"/>
      <c r="E677" s="236"/>
      <c r="F677" s="239"/>
    </row>
    <row r="678" spans="1:6" ht="12.75">
      <c r="A678" s="213"/>
      <c r="C678" s="235"/>
      <c r="D678" s="215"/>
      <c r="E678" s="236"/>
      <c r="F678" s="239"/>
    </row>
    <row r="679" spans="1:6" ht="12.75">
      <c r="A679" s="213"/>
      <c r="C679" s="235"/>
      <c r="D679" s="215"/>
      <c r="E679" s="236"/>
      <c r="F679" s="239"/>
    </row>
    <row r="680" spans="1:6" ht="12.75">
      <c r="A680" s="213"/>
      <c r="C680" s="235"/>
      <c r="D680" s="215"/>
      <c r="E680" s="236"/>
      <c r="F680" s="239"/>
    </row>
    <row r="681" spans="1:6" ht="12.75">
      <c r="A681" s="213"/>
      <c r="C681" s="235"/>
      <c r="D681" s="215"/>
      <c r="E681" s="236"/>
      <c r="F681" s="239"/>
    </row>
    <row r="682" spans="1:6" ht="12.75">
      <c r="A682" s="213"/>
      <c r="C682" s="235"/>
      <c r="D682" s="215"/>
      <c r="E682" s="236"/>
      <c r="F682" s="239"/>
    </row>
    <row r="683" spans="1:6" ht="12.75">
      <c r="A683" s="213"/>
      <c r="C683" s="235"/>
      <c r="D683" s="215"/>
      <c r="E683" s="236"/>
      <c r="F683" s="239"/>
    </row>
    <row r="684" spans="1:6" ht="12.75">
      <c r="A684" s="213"/>
      <c r="C684" s="235"/>
      <c r="D684" s="215"/>
      <c r="E684" s="236"/>
      <c r="F684" s="239"/>
    </row>
    <row r="685" spans="1:6" ht="12.75">
      <c r="A685" s="213"/>
      <c r="C685" s="235"/>
      <c r="D685" s="215"/>
      <c r="E685" s="236"/>
      <c r="F685" s="239"/>
    </row>
    <row r="686" spans="1:6" ht="12.75">
      <c r="A686" s="213"/>
      <c r="C686" s="235"/>
      <c r="D686" s="215"/>
      <c r="E686" s="236"/>
      <c r="F686" s="239"/>
    </row>
    <row r="687" spans="1:6" ht="12.75">
      <c r="A687" s="213"/>
      <c r="C687" s="235"/>
      <c r="D687" s="215"/>
      <c r="E687" s="236"/>
      <c r="F687" s="239"/>
    </row>
    <row r="688" spans="1:6" ht="12.75">
      <c r="A688" s="213"/>
      <c r="C688" s="235"/>
      <c r="D688" s="215"/>
      <c r="E688" s="236"/>
      <c r="F688" s="239"/>
    </row>
    <row r="689" spans="1:6" ht="12.75">
      <c r="A689" s="213"/>
      <c r="C689" s="235"/>
      <c r="D689" s="215"/>
      <c r="E689" s="236"/>
      <c r="F689" s="239"/>
    </row>
    <row r="690" spans="1:6" ht="12.75">
      <c r="A690" s="213"/>
      <c r="C690" s="235"/>
      <c r="D690" s="215"/>
      <c r="E690" s="236"/>
      <c r="F690" s="239"/>
    </row>
    <row r="691" spans="1:6" ht="12.75">
      <c r="A691" s="213"/>
      <c r="C691" s="235"/>
      <c r="D691" s="215"/>
      <c r="E691" s="236"/>
      <c r="F691" s="239"/>
    </row>
    <row r="692" spans="1:6" ht="12.75">
      <c r="A692" s="213"/>
      <c r="C692" s="235"/>
      <c r="D692" s="215"/>
      <c r="E692" s="236"/>
      <c r="F692" s="239"/>
    </row>
    <row r="693" spans="1:6" ht="12.75">
      <c r="A693" s="213"/>
      <c r="C693" s="235"/>
      <c r="D693" s="215"/>
      <c r="E693" s="236"/>
      <c r="F693" s="239"/>
    </row>
    <row r="694" spans="1:6" ht="12.75">
      <c r="A694" s="213"/>
      <c r="C694" s="235"/>
      <c r="D694" s="215"/>
      <c r="E694" s="236"/>
      <c r="F694" s="239"/>
    </row>
    <row r="695" spans="1:6" ht="12.75">
      <c r="A695" s="213"/>
      <c r="C695" s="235"/>
      <c r="D695" s="215"/>
      <c r="E695" s="236"/>
      <c r="F695" s="239"/>
    </row>
    <row r="696" spans="1:6" ht="12.75">
      <c r="A696" s="213"/>
      <c r="C696" s="235"/>
      <c r="D696" s="215"/>
      <c r="E696" s="236"/>
      <c r="F696" s="239"/>
    </row>
    <row r="697" spans="1:6" ht="12.75">
      <c r="A697" s="213"/>
      <c r="C697" s="235"/>
      <c r="D697" s="215"/>
      <c r="E697" s="236"/>
      <c r="F697" s="239"/>
    </row>
    <row r="698" spans="1:6" ht="12.75">
      <c r="A698" s="213"/>
      <c r="C698" s="235"/>
      <c r="D698" s="215"/>
      <c r="E698" s="236"/>
      <c r="F698" s="239"/>
    </row>
    <row r="699" spans="1:6" ht="12.75">
      <c r="A699" s="213"/>
      <c r="C699" s="235"/>
      <c r="D699" s="215"/>
      <c r="E699" s="236"/>
      <c r="F699" s="239"/>
    </row>
    <row r="700" spans="1:6" ht="12.75">
      <c r="A700" s="213"/>
      <c r="C700" s="235"/>
      <c r="D700" s="215"/>
      <c r="E700" s="236"/>
      <c r="F700" s="239"/>
    </row>
    <row r="701" spans="1:6" ht="12.75">
      <c r="A701" s="213"/>
      <c r="C701" s="235"/>
      <c r="D701" s="215"/>
      <c r="E701" s="236"/>
      <c r="F701" s="239"/>
    </row>
    <row r="702" spans="1:6" ht="12.75">
      <c r="A702" s="213"/>
      <c r="C702" s="235"/>
      <c r="D702" s="215"/>
      <c r="E702" s="236"/>
      <c r="F702" s="239"/>
    </row>
    <row r="703" spans="1:6" ht="12.75">
      <c r="A703" s="213"/>
      <c r="C703" s="235"/>
      <c r="D703" s="215"/>
      <c r="E703" s="236"/>
      <c r="F703" s="239"/>
    </row>
    <row r="704" spans="1:6" ht="12.75">
      <c r="A704" s="213"/>
      <c r="C704" s="235"/>
      <c r="D704" s="215"/>
      <c r="E704" s="236"/>
      <c r="F704" s="239"/>
    </row>
    <row r="705" spans="1:6" ht="12.75">
      <c r="A705" s="213"/>
      <c r="C705" s="235"/>
      <c r="D705" s="215"/>
      <c r="E705" s="236"/>
      <c r="F705" s="239"/>
    </row>
    <row r="706" spans="1:6" ht="12.75">
      <c r="A706" s="213"/>
      <c r="C706" s="235"/>
      <c r="D706" s="215"/>
      <c r="E706" s="236"/>
      <c r="F706" s="239"/>
    </row>
    <row r="707" spans="1:6" ht="12.75">
      <c r="A707" s="213"/>
      <c r="C707" s="235"/>
      <c r="D707" s="215"/>
      <c r="E707" s="236"/>
      <c r="F707" s="239"/>
    </row>
    <row r="708" spans="1:6" ht="12.75">
      <c r="A708" s="213"/>
      <c r="C708" s="235"/>
      <c r="D708" s="215"/>
      <c r="E708" s="236"/>
      <c r="F708" s="239"/>
    </row>
    <row r="709" spans="1:6" ht="12.75">
      <c r="A709" s="213"/>
      <c r="C709" s="235"/>
      <c r="D709" s="215"/>
      <c r="E709" s="236"/>
      <c r="F709" s="239"/>
    </row>
    <row r="710" spans="1:6" ht="12.75">
      <c r="A710" s="213"/>
      <c r="C710" s="235"/>
      <c r="D710" s="215"/>
      <c r="E710" s="236"/>
      <c r="F710" s="239"/>
    </row>
    <row r="711" spans="1:6" ht="12.75">
      <c r="A711" s="213"/>
      <c r="C711" s="235"/>
      <c r="D711" s="215"/>
      <c r="E711" s="236"/>
      <c r="F711" s="239"/>
    </row>
    <row r="712" spans="1:6" ht="12.75">
      <c r="A712" s="213"/>
      <c r="C712" s="235"/>
      <c r="D712" s="215"/>
      <c r="E712" s="236"/>
      <c r="F712" s="239"/>
    </row>
    <row r="713" spans="1:6" ht="12.75">
      <c r="A713" s="213"/>
      <c r="C713" s="235"/>
      <c r="D713" s="215"/>
      <c r="E713" s="236"/>
      <c r="F713" s="239"/>
    </row>
    <row r="714" spans="1:6" ht="12.75">
      <c r="A714" s="213"/>
      <c r="C714" s="235"/>
      <c r="D714" s="215"/>
      <c r="E714" s="236"/>
      <c r="F714" s="239"/>
    </row>
    <row r="715" spans="1:6" ht="12.75">
      <c r="A715" s="213"/>
      <c r="C715" s="235"/>
      <c r="D715" s="215"/>
      <c r="E715" s="236"/>
      <c r="F715" s="239"/>
    </row>
    <row r="716" spans="1:6" ht="12.75">
      <c r="A716" s="213"/>
      <c r="C716" s="235"/>
      <c r="D716" s="215"/>
      <c r="E716" s="236"/>
      <c r="F716" s="239"/>
    </row>
    <row r="717" spans="1:6" ht="12.75">
      <c r="A717" s="213"/>
      <c r="C717" s="235"/>
      <c r="D717" s="215"/>
      <c r="E717" s="236"/>
      <c r="F717" s="239"/>
    </row>
    <row r="718" spans="1:6" ht="12.75">
      <c r="A718" s="213"/>
      <c r="C718" s="235"/>
      <c r="D718" s="215"/>
      <c r="E718" s="236"/>
      <c r="F718" s="239"/>
    </row>
    <row r="719" spans="1:6" ht="12.75">
      <c r="A719" s="213"/>
      <c r="C719" s="235"/>
      <c r="D719" s="215"/>
      <c r="E719" s="236"/>
      <c r="F719" s="239"/>
    </row>
    <row r="720" spans="1:6" ht="12.75">
      <c r="A720" s="213"/>
      <c r="C720" s="235"/>
      <c r="D720" s="215"/>
      <c r="E720" s="236"/>
      <c r="F720" s="239"/>
    </row>
    <row r="721" spans="1:6" ht="12.75">
      <c r="A721" s="213"/>
      <c r="C721" s="235"/>
      <c r="D721" s="215"/>
      <c r="E721" s="236"/>
      <c r="F721" s="239"/>
    </row>
    <row r="722" spans="1:6" ht="12.75">
      <c r="A722" s="213"/>
      <c r="C722" s="235"/>
      <c r="D722" s="215"/>
      <c r="E722" s="236"/>
      <c r="F722" s="239"/>
    </row>
    <row r="723" spans="1:6" ht="12.75">
      <c r="A723" s="213"/>
      <c r="C723" s="235"/>
      <c r="D723" s="215"/>
      <c r="E723" s="236"/>
      <c r="F723" s="239"/>
    </row>
    <row r="724" spans="1:6" ht="12.75">
      <c r="A724" s="213"/>
      <c r="C724" s="235"/>
      <c r="D724" s="215"/>
      <c r="E724" s="236"/>
      <c r="F724" s="239"/>
    </row>
    <row r="725" spans="1:6" ht="12.75">
      <c r="A725" s="213"/>
      <c r="C725" s="235"/>
      <c r="D725" s="215"/>
      <c r="E725" s="236"/>
      <c r="F725" s="239"/>
    </row>
    <row r="726" spans="1:6" ht="12.75">
      <c r="A726" s="213"/>
      <c r="C726" s="235"/>
      <c r="D726" s="215"/>
      <c r="E726" s="236"/>
      <c r="F726" s="239"/>
    </row>
    <row r="727" spans="1:6" ht="12.75">
      <c r="A727" s="213"/>
      <c r="C727" s="235"/>
      <c r="D727" s="215"/>
      <c r="E727" s="236"/>
      <c r="F727" s="239"/>
    </row>
    <row r="728" spans="1:6" ht="12.75">
      <c r="A728" s="213"/>
      <c r="C728" s="235"/>
      <c r="D728" s="215"/>
      <c r="E728" s="236"/>
      <c r="F728" s="239"/>
    </row>
    <row r="729" spans="1:6" ht="12.75">
      <c r="A729" s="213"/>
      <c r="C729" s="235"/>
      <c r="D729" s="215"/>
      <c r="E729" s="236"/>
      <c r="F729" s="239"/>
    </row>
    <row r="730" spans="1:6" ht="12.75">
      <c r="A730" s="213"/>
      <c r="C730" s="235"/>
      <c r="D730" s="215"/>
      <c r="E730" s="236"/>
      <c r="F730" s="239"/>
    </row>
    <row r="731" spans="1:6" ht="12.75">
      <c r="A731" s="213"/>
      <c r="C731" s="235"/>
      <c r="D731" s="215"/>
      <c r="E731" s="236"/>
      <c r="F731" s="239"/>
    </row>
    <row r="732" spans="1:6" ht="12.75">
      <c r="A732" s="213"/>
      <c r="C732" s="235"/>
      <c r="D732" s="215"/>
      <c r="E732" s="236"/>
      <c r="F732" s="239"/>
    </row>
    <row r="733" spans="1:6" ht="12.75">
      <c r="A733" s="213"/>
      <c r="C733" s="235"/>
      <c r="D733" s="215"/>
      <c r="E733" s="236"/>
      <c r="F733" s="239"/>
    </row>
    <row r="734" spans="1:6" ht="12.75">
      <c r="A734" s="213"/>
      <c r="C734" s="235"/>
      <c r="D734" s="215"/>
      <c r="E734" s="236"/>
      <c r="F734" s="239"/>
    </row>
    <row r="735" spans="1:6" ht="12.75">
      <c r="A735" s="213"/>
      <c r="C735" s="235"/>
      <c r="D735" s="215"/>
      <c r="E735" s="236"/>
      <c r="F735" s="239"/>
    </row>
    <row r="736" spans="1:6" ht="12.75">
      <c r="A736" s="213"/>
      <c r="C736" s="235"/>
      <c r="D736" s="215"/>
      <c r="E736" s="236"/>
      <c r="F736" s="239"/>
    </row>
    <row r="737" spans="1:6" ht="12.75">
      <c r="A737" s="213"/>
      <c r="C737" s="235"/>
      <c r="D737" s="215"/>
      <c r="E737" s="236"/>
      <c r="F737" s="239"/>
    </row>
    <row r="738" spans="1:6" ht="12.75">
      <c r="A738" s="213"/>
      <c r="C738" s="235"/>
      <c r="D738" s="215"/>
      <c r="E738" s="236"/>
      <c r="F738" s="239"/>
    </row>
    <row r="739" spans="1:6" ht="12.75">
      <c r="A739" s="213"/>
      <c r="C739" s="235"/>
      <c r="D739" s="215"/>
      <c r="E739" s="236"/>
      <c r="F739" s="239"/>
    </row>
    <row r="740" spans="1:6" ht="12.75">
      <c r="A740" s="213"/>
      <c r="C740" s="235"/>
      <c r="D740" s="215"/>
      <c r="E740" s="236"/>
      <c r="F740" s="239"/>
    </row>
    <row r="741" spans="1:6" ht="12.75">
      <c r="A741" s="213"/>
      <c r="C741" s="235"/>
      <c r="D741" s="215"/>
      <c r="E741" s="236"/>
      <c r="F741" s="239"/>
    </row>
    <row r="742" spans="1:6" ht="12.75">
      <c r="A742" s="213"/>
      <c r="C742" s="235"/>
      <c r="D742" s="215"/>
      <c r="E742" s="236"/>
      <c r="F742" s="239"/>
    </row>
    <row r="743" spans="1:6" ht="12.75">
      <c r="A743" s="213"/>
      <c r="C743" s="235"/>
      <c r="D743" s="215"/>
      <c r="E743" s="236"/>
      <c r="F743" s="239"/>
    </row>
    <row r="744" spans="1:6" ht="12.75">
      <c r="A744" s="213"/>
      <c r="C744" s="235"/>
      <c r="D744" s="215"/>
      <c r="E744" s="236"/>
      <c r="F744" s="239"/>
    </row>
    <row r="745" spans="1:6" ht="12.75">
      <c r="A745" s="213"/>
      <c r="C745" s="235"/>
      <c r="D745" s="215"/>
      <c r="E745" s="236"/>
      <c r="F745" s="239"/>
    </row>
    <row r="746" spans="1:6" ht="12.75">
      <c r="A746" s="213"/>
      <c r="C746" s="235"/>
      <c r="D746" s="215"/>
      <c r="E746" s="236"/>
      <c r="F746" s="239"/>
    </row>
    <row r="747" spans="1:6" ht="12.75">
      <c r="A747" s="213"/>
      <c r="C747" s="235"/>
      <c r="D747" s="215"/>
      <c r="E747" s="236"/>
      <c r="F747" s="239"/>
    </row>
    <row r="748" spans="1:6" ht="12.75">
      <c r="A748" s="213"/>
      <c r="C748" s="235"/>
      <c r="D748" s="215"/>
      <c r="E748" s="236"/>
      <c r="F748" s="239"/>
    </row>
    <row r="749" spans="1:6" ht="12.75">
      <c r="A749" s="213"/>
      <c r="C749" s="235"/>
      <c r="D749" s="215"/>
      <c r="E749" s="236"/>
      <c r="F749" s="239"/>
    </row>
    <row r="750" spans="1:6" ht="12.75">
      <c r="A750" s="213"/>
      <c r="C750" s="235"/>
      <c r="D750" s="215"/>
      <c r="E750" s="236"/>
      <c r="F750" s="239"/>
    </row>
    <row r="751" spans="1:6" ht="12.75">
      <c r="A751" s="213"/>
      <c r="C751" s="235"/>
      <c r="D751" s="215"/>
      <c r="E751" s="236"/>
      <c r="F751" s="239"/>
    </row>
    <row r="752" spans="1:6" ht="12.75">
      <c r="A752" s="213"/>
      <c r="C752" s="235"/>
      <c r="D752" s="215"/>
      <c r="E752" s="236"/>
      <c r="F752" s="239"/>
    </row>
    <row r="753" spans="1:6" ht="12.75">
      <c r="A753" s="213"/>
      <c r="C753" s="235"/>
      <c r="D753" s="215"/>
      <c r="E753" s="236"/>
      <c r="F753" s="239"/>
    </row>
    <row r="754" spans="1:6" ht="12.75">
      <c r="A754" s="213"/>
      <c r="C754" s="235"/>
      <c r="D754" s="215"/>
      <c r="E754" s="236"/>
      <c r="F754" s="239"/>
    </row>
    <row r="755" spans="1:6" ht="12.75">
      <c r="A755" s="213"/>
      <c r="C755" s="235"/>
      <c r="D755" s="215"/>
      <c r="E755" s="236"/>
      <c r="F755" s="239"/>
    </row>
    <row r="756" spans="1:6" ht="12.75">
      <c r="A756" s="213"/>
      <c r="C756" s="235"/>
      <c r="D756" s="215"/>
      <c r="E756" s="236"/>
      <c r="F756" s="239"/>
    </row>
    <row r="757" spans="1:6" ht="12.75">
      <c r="A757" s="213"/>
      <c r="C757" s="235"/>
      <c r="D757" s="215"/>
      <c r="E757" s="236"/>
      <c r="F757" s="239"/>
    </row>
    <row r="758" spans="1:6" ht="12.75">
      <c r="A758" s="213"/>
      <c r="C758" s="235"/>
      <c r="D758" s="215"/>
      <c r="E758" s="236"/>
      <c r="F758" s="239"/>
    </row>
    <row r="759" spans="1:6" ht="12.75">
      <c r="A759" s="213"/>
      <c r="C759" s="235"/>
      <c r="D759" s="215"/>
      <c r="E759" s="236"/>
      <c r="F759" s="239"/>
    </row>
    <row r="760" spans="1:6" ht="12.75">
      <c r="A760" s="213"/>
      <c r="C760" s="235"/>
      <c r="D760" s="215"/>
      <c r="E760" s="236"/>
      <c r="F760" s="239"/>
    </row>
    <row r="761" spans="1:6" ht="12.75">
      <c r="A761" s="213"/>
      <c r="C761" s="235"/>
      <c r="D761" s="215"/>
      <c r="E761" s="236"/>
      <c r="F761" s="239"/>
    </row>
    <row r="762" spans="1:6" ht="12.75">
      <c r="A762" s="213"/>
      <c r="C762" s="235"/>
      <c r="D762" s="215"/>
      <c r="E762" s="236"/>
      <c r="F762" s="239"/>
    </row>
    <row r="763" spans="1:6" ht="12.75">
      <c r="A763" s="213"/>
      <c r="C763" s="235"/>
      <c r="D763" s="215"/>
      <c r="E763" s="236"/>
      <c r="F763" s="239"/>
    </row>
    <row r="764" spans="1:6" ht="12.75">
      <c r="A764" s="213"/>
      <c r="C764" s="235"/>
      <c r="D764" s="215"/>
      <c r="E764" s="236"/>
      <c r="F764" s="239"/>
    </row>
    <row r="765" spans="1:6" ht="12.75">
      <c r="A765" s="213"/>
      <c r="C765" s="235"/>
      <c r="D765" s="215"/>
      <c r="E765" s="236"/>
      <c r="F765" s="239"/>
    </row>
    <row r="766" spans="1:6" ht="12.75">
      <c r="A766" s="213"/>
      <c r="C766" s="235"/>
      <c r="D766" s="215"/>
      <c r="E766" s="236"/>
      <c r="F766" s="239"/>
    </row>
    <row r="767" spans="1:6" ht="12.75">
      <c r="A767" s="213"/>
      <c r="C767" s="235"/>
      <c r="D767" s="215"/>
      <c r="E767" s="236"/>
      <c r="F767" s="239"/>
    </row>
    <row r="768" spans="1:6" ht="12.75">
      <c r="A768" s="213"/>
      <c r="C768" s="235"/>
      <c r="D768" s="215"/>
      <c r="E768" s="236"/>
      <c r="F768" s="239"/>
    </row>
    <row r="769" spans="1:6" ht="12.75">
      <c r="A769" s="213"/>
      <c r="C769" s="235"/>
      <c r="D769" s="215"/>
      <c r="E769" s="236"/>
      <c r="F769" s="239"/>
    </row>
    <row r="770" spans="1:6" ht="12.75">
      <c r="A770" s="213"/>
      <c r="C770" s="235"/>
      <c r="D770" s="215"/>
      <c r="E770" s="236"/>
      <c r="F770" s="239"/>
    </row>
    <row r="771" spans="1:6" ht="12.75">
      <c r="A771" s="213"/>
      <c r="C771" s="235"/>
      <c r="D771" s="215"/>
      <c r="E771" s="236"/>
      <c r="F771" s="239"/>
    </row>
    <row r="772" spans="1:6" ht="12.75">
      <c r="A772" s="213"/>
      <c r="C772" s="235"/>
      <c r="D772" s="215"/>
      <c r="E772" s="236"/>
      <c r="F772" s="239"/>
    </row>
    <row r="773" spans="1:6" ht="12.75">
      <c r="A773" s="213"/>
      <c r="C773" s="235"/>
      <c r="D773" s="215"/>
      <c r="E773" s="236"/>
      <c r="F773" s="239"/>
    </row>
    <row r="774" spans="1:6" ht="12.75">
      <c r="A774" s="213"/>
      <c r="C774" s="235"/>
      <c r="D774" s="215"/>
      <c r="E774" s="236"/>
      <c r="F774" s="239"/>
    </row>
    <row r="775" spans="1:6" ht="12.75">
      <c r="A775" s="213"/>
      <c r="C775" s="235"/>
      <c r="D775" s="215"/>
      <c r="E775" s="236"/>
      <c r="F775" s="239"/>
    </row>
    <row r="776" spans="1:6" ht="12.75">
      <c r="A776" s="213"/>
      <c r="C776" s="235"/>
      <c r="D776" s="215"/>
      <c r="E776" s="236"/>
      <c r="F776" s="239"/>
    </row>
    <row r="777" spans="1:6" ht="12.75">
      <c r="A777" s="213"/>
      <c r="C777" s="235"/>
      <c r="D777" s="215"/>
      <c r="E777" s="236"/>
      <c r="F777" s="239"/>
    </row>
    <row r="778" spans="1:6" ht="12.75">
      <c r="A778" s="213"/>
      <c r="C778" s="235"/>
      <c r="D778" s="215"/>
      <c r="E778" s="236"/>
      <c r="F778" s="239"/>
    </row>
    <row r="779" spans="1:6" ht="12.75">
      <c r="A779" s="213"/>
      <c r="C779" s="235"/>
      <c r="D779" s="215"/>
      <c r="E779" s="236"/>
      <c r="F779" s="239"/>
    </row>
    <row r="780" spans="1:6" ht="12.75">
      <c r="A780" s="213"/>
      <c r="C780" s="235"/>
      <c r="D780" s="215"/>
      <c r="E780" s="236"/>
      <c r="F780" s="239"/>
    </row>
    <row r="781" spans="1:6" ht="12.75">
      <c r="A781" s="213"/>
      <c r="C781" s="235"/>
      <c r="D781" s="215"/>
      <c r="E781" s="236"/>
      <c r="F781" s="239"/>
    </row>
    <row r="782" spans="1:6" ht="12.75">
      <c r="A782" s="213"/>
      <c r="C782" s="235"/>
      <c r="D782" s="215"/>
      <c r="E782" s="236"/>
      <c r="F782" s="239"/>
    </row>
    <row r="783" spans="1:6" ht="12.75">
      <c r="A783" s="213"/>
      <c r="C783" s="235"/>
      <c r="D783" s="215"/>
      <c r="E783" s="236"/>
      <c r="F783" s="239"/>
    </row>
    <row r="784" spans="1:6" ht="12.75">
      <c r="A784" s="213"/>
      <c r="C784" s="235"/>
      <c r="D784" s="215"/>
      <c r="E784" s="236"/>
      <c r="F784" s="239"/>
    </row>
    <row r="785" spans="1:6" ht="12.75">
      <c r="A785" s="213"/>
      <c r="C785" s="235"/>
      <c r="D785" s="215"/>
      <c r="E785" s="236"/>
      <c r="F785" s="239"/>
    </row>
    <row r="786" spans="1:6" ht="12.75">
      <c r="A786" s="213"/>
      <c r="C786" s="235"/>
      <c r="D786" s="215"/>
      <c r="E786" s="236"/>
      <c r="F786" s="239"/>
    </row>
    <row r="787" spans="1:6" ht="12.75">
      <c r="A787" s="213"/>
      <c r="C787" s="235"/>
      <c r="D787" s="215"/>
      <c r="E787" s="236"/>
      <c r="F787" s="239"/>
    </row>
    <row r="788" spans="1:6" ht="12.75">
      <c r="A788" s="213"/>
      <c r="C788" s="235"/>
      <c r="D788" s="215"/>
      <c r="E788" s="236"/>
      <c r="F788" s="239"/>
    </row>
    <row r="789" spans="1:6" ht="12.75">
      <c r="A789" s="213"/>
      <c r="C789" s="235"/>
      <c r="D789" s="215"/>
      <c r="E789" s="236"/>
      <c r="F789" s="239"/>
    </row>
    <row r="790" spans="1:6" ht="12.75">
      <c r="A790" s="213"/>
      <c r="C790" s="235"/>
      <c r="D790" s="215"/>
      <c r="E790" s="236"/>
      <c r="F790" s="239"/>
    </row>
    <row r="791" spans="1:6" ht="12.75">
      <c r="A791" s="213"/>
      <c r="C791" s="235"/>
      <c r="D791" s="215"/>
      <c r="E791" s="236"/>
      <c r="F791" s="239"/>
    </row>
    <row r="792" spans="1:6" ht="12.75">
      <c r="A792" s="213"/>
      <c r="C792" s="235"/>
      <c r="D792" s="215"/>
      <c r="E792" s="236"/>
      <c r="F792" s="239"/>
    </row>
    <row r="793" spans="1:6" ht="12.75">
      <c r="A793" s="213"/>
      <c r="C793" s="235"/>
      <c r="D793" s="215"/>
      <c r="E793" s="236"/>
      <c r="F793" s="239"/>
    </row>
    <row r="794" spans="1:6" ht="12.75">
      <c r="A794" s="213"/>
      <c r="C794" s="235"/>
      <c r="D794" s="215"/>
      <c r="E794" s="236"/>
      <c r="F794" s="239"/>
    </row>
    <row r="795" spans="1:6" ht="12.75">
      <c r="A795" s="213"/>
      <c r="C795" s="235"/>
      <c r="D795" s="215"/>
      <c r="E795" s="236"/>
      <c r="F795" s="239"/>
    </row>
    <row r="796" spans="1:6" ht="12.75">
      <c r="A796" s="213"/>
      <c r="C796" s="235"/>
      <c r="D796" s="215"/>
      <c r="E796" s="236"/>
      <c r="F796" s="239"/>
    </row>
    <row r="797" spans="1:6" ht="12.75">
      <c r="A797" s="213"/>
      <c r="C797" s="235"/>
      <c r="D797" s="215"/>
      <c r="E797" s="236"/>
      <c r="F797" s="239"/>
    </row>
    <row r="798" spans="1:6" ht="12.75">
      <c r="A798" s="213"/>
      <c r="C798" s="235"/>
      <c r="D798" s="215"/>
      <c r="E798" s="236"/>
      <c r="F798" s="239"/>
    </row>
    <row r="799" spans="1:6" ht="12.75">
      <c r="A799" s="213"/>
      <c r="C799" s="235"/>
      <c r="D799" s="215"/>
      <c r="E799" s="236"/>
      <c r="F799" s="239"/>
    </row>
    <row r="800" spans="1:6" ht="12.75">
      <c r="A800" s="213"/>
      <c r="C800" s="235"/>
      <c r="D800" s="215"/>
      <c r="E800" s="236"/>
      <c r="F800" s="239"/>
    </row>
    <row r="801" spans="1:6" ht="12.75">
      <c r="A801" s="213"/>
      <c r="C801" s="235"/>
      <c r="D801" s="215"/>
      <c r="E801" s="236"/>
      <c r="F801" s="239"/>
    </row>
    <row r="802" spans="1:6" ht="12.75">
      <c r="A802" s="213"/>
      <c r="C802" s="235"/>
      <c r="D802" s="215"/>
      <c r="E802" s="236"/>
      <c r="F802" s="239"/>
    </row>
    <row r="803" spans="1:6" ht="12.75">
      <c r="A803" s="213"/>
      <c r="C803" s="235"/>
      <c r="D803" s="215"/>
      <c r="E803" s="236"/>
      <c r="F803" s="239"/>
    </row>
    <row r="804" spans="1:6" ht="12.75">
      <c r="A804" s="213"/>
      <c r="C804" s="235"/>
      <c r="D804" s="215"/>
      <c r="E804" s="236"/>
      <c r="F804" s="239"/>
    </row>
    <row r="805" spans="1:6" ht="12.75">
      <c r="A805" s="213"/>
      <c r="C805" s="235"/>
      <c r="D805" s="215"/>
      <c r="E805" s="236"/>
      <c r="F805" s="239"/>
    </row>
    <row r="806" spans="1:6" ht="12.75">
      <c r="A806" s="213"/>
      <c r="C806" s="235"/>
      <c r="D806" s="215"/>
      <c r="E806" s="236"/>
      <c r="F806" s="239"/>
    </row>
    <row r="807" spans="1:6" ht="12.75">
      <c r="A807" s="213"/>
      <c r="C807" s="235"/>
      <c r="D807" s="215"/>
      <c r="E807" s="236"/>
      <c r="F807" s="239"/>
    </row>
    <row r="808" spans="1:6" ht="12.75">
      <c r="A808" s="213"/>
      <c r="C808" s="235"/>
      <c r="D808" s="215"/>
      <c r="E808" s="236"/>
      <c r="F808" s="239"/>
    </row>
    <row r="809" spans="1:6" ht="12.75">
      <c r="A809" s="213"/>
      <c r="C809" s="235"/>
      <c r="D809" s="215"/>
      <c r="E809" s="236"/>
      <c r="F809" s="239"/>
    </row>
    <row r="810" spans="1:6" ht="12.75">
      <c r="A810" s="213"/>
      <c r="C810" s="235"/>
      <c r="D810" s="215"/>
      <c r="E810" s="236"/>
      <c r="F810" s="239"/>
    </row>
    <row r="811" spans="1:6" ht="12.75">
      <c r="A811" s="213"/>
      <c r="C811" s="235"/>
      <c r="D811" s="215"/>
      <c r="E811" s="236"/>
      <c r="F811" s="239"/>
    </row>
    <row r="812" spans="1:6" ht="12.75">
      <c r="A812" s="213"/>
      <c r="C812" s="235"/>
      <c r="D812" s="215"/>
      <c r="E812" s="236"/>
      <c r="F812" s="239"/>
    </row>
    <row r="813" spans="1:6" ht="12.75">
      <c r="A813" s="213"/>
      <c r="C813" s="235"/>
      <c r="D813" s="215"/>
      <c r="E813" s="236"/>
      <c r="F813" s="239"/>
    </row>
    <row r="814" spans="1:6" ht="12.75">
      <c r="A814" s="213"/>
      <c r="C814" s="235"/>
      <c r="D814" s="215"/>
      <c r="E814" s="236"/>
      <c r="F814" s="239"/>
    </row>
    <row r="815" spans="1:6" ht="12.75">
      <c r="A815" s="213"/>
      <c r="C815" s="235"/>
      <c r="D815" s="215"/>
      <c r="E815" s="236"/>
      <c r="F815" s="239"/>
    </row>
    <row r="816" spans="1:6" ht="12.75">
      <c r="A816" s="213"/>
      <c r="C816" s="235"/>
      <c r="D816" s="215"/>
      <c r="E816" s="236"/>
      <c r="F816" s="239"/>
    </row>
    <row r="817" spans="1:6" ht="12.75">
      <c r="A817" s="213"/>
      <c r="C817" s="235"/>
      <c r="D817" s="215"/>
      <c r="E817" s="236"/>
      <c r="F817" s="239"/>
    </row>
    <row r="818" spans="1:6" ht="12.75">
      <c r="A818" s="213"/>
      <c r="C818" s="235"/>
      <c r="D818" s="215"/>
      <c r="E818" s="236"/>
      <c r="F818" s="239"/>
    </row>
    <row r="819" spans="1:6" ht="12.75">
      <c r="A819" s="213"/>
      <c r="C819" s="235"/>
      <c r="D819" s="215"/>
      <c r="E819" s="236"/>
      <c r="F819" s="239"/>
    </row>
    <row r="820" spans="1:6" ht="12.75">
      <c r="A820" s="213"/>
      <c r="C820" s="235"/>
      <c r="D820" s="215"/>
      <c r="E820" s="236"/>
      <c r="F820" s="239"/>
    </row>
    <row r="821" spans="1:6" ht="12.75">
      <c r="A821" s="213"/>
      <c r="C821" s="235"/>
      <c r="D821" s="215"/>
      <c r="E821" s="236"/>
      <c r="F821" s="239"/>
    </row>
    <row r="822" spans="1:6" ht="12.75">
      <c r="A822" s="213"/>
      <c r="C822" s="235"/>
      <c r="D822" s="215"/>
      <c r="E822" s="236"/>
      <c r="F822" s="239"/>
    </row>
    <row r="823" spans="1:6" ht="12.75">
      <c r="A823" s="213"/>
      <c r="C823" s="235"/>
      <c r="D823" s="215"/>
      <c r="E823" s="236"/>
      <c r="F823" s="239"/>
    </row>
    <row r="824" spans="1:6" ht="12.75">
      <c r="A824" s="213"/>
      <c r="C824" s="235"/>
      <c r="D824" s="215"/>
      <c r="E824" s="236"/>
      <c r="F824" s="239"/>
    </row>
    <row r="825" spans="1:6" ht="12.75">
      <c r="A825" s="213"/>
      <c r="C825" s="235"/>
      <c r="D825" s="215"/>
      <c r="E825" s="236"/>
      <c r="F825" s="239"/>
    </row>
    <row r="826" spans="1:6" ht="12.75">
      <c r="A826" s="213"/>
      <c r="C826" s="235"/>
      <c r="D826" s="215"/>
      <c r="E826" s="236"/>
      <c r="F826" s="239"/>
    </row>
    <row r="827" spans="1:6" ht="12.75">
      <c r="A827" s="213"/>
      <c r="C827" s="235"/>
      <c r="D827" s="215"/>
      <c r="E827" s="236"/>
      <c r="F827" s="239"/>
    </row>
    <row r="828" spans="1:6" ht="12.75">
      <c r="A828" s="213"/>
      <c r="C828" s="235"/>
      <c r="D828" s="215"/>
      <c r="E828" s="236"/>
      <c r="F828" s="239"/>
    </row>
    <row r="829" spans="1:6" ht="12.75">
      <c r="A829" s="213"/>
      <c r="C829" s="235"/>
      <c r="D829" s="215"/>
      <c r="E829" s="236"/>
      <c r="F829" s="239"/>
    </row>
    <row r="830" spans="1:6" ht="12.75">
      <c r="A830" s="213"/>
      <c r="C830" s="235"/>
      <c r="D830" s="215"/>
      <c r="E830" s="236"/>
      <c r="F830" s="239"/>
    </row>
    <row r="831" spans="1:6" ht="12.75">
      <c r="A831" s="213"/>
      <c r="C831" s="235"/>
      <c r="D831" s="215"/>
      <c r="E831" s="236"/>
      <c r="F831" s="239"/>
    </row>
    <row r="832" spans="1:6" ht="12.75">
      <c r="A832" s="213"/>
      <c r="C832" s="235"/>
      <c r="D832" s="215"/>
      <c r="E832" s="236"/>
      <c r="F832" s="239"/>
    </row>
    <row r="833" spans="1:6" ht="12.75">
      <c r="A833" s="213"/>
      <c r="C833" s="235"/>
      <c r="D833" s="215"/>
      <c r="E833" s="236"/>
      <c r="F833" s="239"/>
    </row>
    <row r="834" spans="1:6" ht="12.75">
      <c r="A834" s="213"/>
      <c r="C834" s="235"/>
      <c r="D834" s="215"/>
      <c r="E834" s="236"/>
      <c r="F834" s="239"/>
    </row>
    <row r="835" spans="1:6" ht="12.75">
      <c r="A835" s="213"/>
      <c r="C835" s="235"/>
      <c r="D835" s="215"/>
      <c r="E835" s="236"/>
      <c r="F835" s="239"/>
    </row>
    <row r="836" spans="1:6" ht="12.75">
      <c r="A836" s="213"/>
      <c r="C836" s="235"/>
      <c r="D836" s="215"/>
      <c r="E836" s="236"/>
      <c r="F836" s="239"/>
    </row>
    <row r="837" spans="1:6" ht="12.75">
      <c r="A837" s="213"/>
      <c r="C837" s="235"/>
      <c r="D837" s="215"/>
      <c r="E837" s="236"/>
      <c r="F837" s="239"/>
    </row>
    <row r="838" spans="1:6" ht="12.75">
      <c r="A838" s="213"/>
      <c r="C838" s="235"/>
      <c r="D838" s="215"/>
      <c r="E838" s="236"/>
      <c r="F838" s="239"/>
    </row>
    <row r="839" spans="1:6" ht="12.75">
      <c r="A839" s="213"/>
      <c r="C839" s="235"/>
      <c r="D839" s="215"/>
      <c r="E839" s="236"/>
      <c r="F839" s="239"/>
    </row>
    <row r="840" spans="1:6" ht="12.75">
      <c r="A840" s="213"/>
      <c r="C840" s="235"/>
      <c r="D840" s="215"/>
      <c r="E840" s="236"/>
      <c r="F840" s="239"/>
    </row>
    <row r="841" spans="1:6" ht="12.75">
      <c r="A841" s="213"/>
      <c r="C841" s="235"/>
      <c r="D841" s="215"/>
      <c r="E841" s="236"/>
      <c r="F841" s="239"/>
    </row>
    <row r="842" spans="1:6" ht="12.75">
      <c r="A842" s="213"/>
      <c r="C842" s="235"/>
      <c r="D842" s="215"/>
      <c r="E842" s="236"/>
      <c r="F842" s="239"/>
    </row>
    <row r="843" spans="1:6" ht="12.75">
      <c r="A843" s="213"/>
      <c r="C843" s="235"/>
      <c r="D843" s="215"/>
      <c r="E843" s="236"/>
      <c r="F843" s="239"/>
    </row>
    <row r="844" spans="1:6" ht="12.75">
      <c r="A844" s="213"/>
      <c r="C844" s="235"/>
      <c r="D844" s="215"/>
      <c r="E844" s="236"/>
      <c r="F844" s="239"/>
    </row>
    <row r="845" spans="1:6" ht="12.75">
      <c r="A845" s="213"/>
      <c r="C845" s="235"/>
      <c r="D845" s="215"/>
      <c r="E845" s="236"/>
      <c r="F845" s="239"/>
    </row>
    <row r="846" spans="1:6" ht="12.75">
      <c r="A846" s="213"/>
      <c r="C846" s="235"/>
      <c r="D846" s="215"/>
      <c r="E846" s="236"/>
      <c r="F846" s="239"/>
    </row>
    <row r="847" spans="1:6" ht="12.75">
      <c r="A847" s="213"/>
      <c r="C847" s="235"/>
      <c r="D847" s="215"/>
      <c r="E847" s="236"/>
      <c r="F847" s="239"/>
    </row>
    <row r="848" spans="1:6" ht="12.75">
      <c r="A848" s="213"/>
      <c r="C848" s="235"/>
      <c r="D848" s="215"/>
      <c r="E848" s="236"/>
      <c r="F848" s="239"/>
    </row>
    <row r="849" spans="1:6" ht="12.75">
      <c r="A849" s="213"/>
      <c r="C849" s="235"/>
      <c r="D849" s="215"/>
      <c r="E849" s="236"/>
      <c r="F849" s="239"/>
    </row>
    <row r="850" spans="1:6" ht="12.75">
      <c r="A850" s="213"/>
      <c r="C850" s="235"/>
      <c r="D850" s="215"/>
      <c r="E850" s="236"/>
      <c r="F850" s="239"/>
    </row>
    <row r="851" spans="1:6" ht="12.75">
      <c r="A851" s="213"/>
      <c r="C851" s="235"/>
      <c r="D851" s="215"/>
      <c r="E851" s="236"/>
      <c r="F851" s="239"/>
    </row>
    <row r="852" spans="1:6" ht="12.75">
      <c r="A852" s="213"/>
      <c r="C852" s="235"/>
      <c r="D852" s="215"/>
      <c r="E852" s="236"/>
      <c r="F852" s="239"/>
    </row>
    <row r="853" spans="1:6" ht="12.75">
      <c r="A853" s="213"/>
      <c r="C853" s="235"/>
      <c r="D853" s="215"/>
      <c r="E853" s="236"/>
      <c r="F853" s="239"/>
    </row>
    <row r="854" spans="1:6" ht="12.75">
      <c r="A854" s="213"/>
      <c r="C854" s="235"/>
      <c r="D854" s="215"/>
      <c r="E854" s="236"/>
      <c r="F854" s="239"/>
    </row>
    <row r="855" spans="1:6" ht="12.75">
      <c r="A855" s="213"/>
      <c r="C855" s="235"/>
      <c r="D855" s="215"/>
      <c r="E855" s="236"/>
      <c r="F855" s="239"/>
    </row>
    <row r="856" spans="1:6" ht="12.75">
      <c r="A856" s="213"/>
      <c r="C856" s="235"/>
      <c r="D856" s="215"/>
      <c r="E856" s="236"/>
      <c r="F856" s="239"/>
    </row>
    <row r="857" spans="1:6" ht="12.75">
      <c r="A857" s="213"/>
      <c r="C857" s="235"/>
      <c r="D857" s="215"/>
      <c r="E857" s="236"/>
      <c r="F857" s="239"/>
    </row>
    <row r="858" spans="1:6" ht="12.75">
      <c r="A858" s="213"/>
      <c r="C858" s="235"/>
      <c r="D858" s="215"/>
      <c r="E858" s="236"/>
      <c r="F858" s="239"/>
    </row>
    <row r="859" spans="1:6" ht="12.75">
      <c r="A859" s="213"/>
      <c r="C859" s="235"/>
      <c r="D859" s="215"/>
      <c r="E859" s="236"/>
      <c r="F859" s="239"/>
    </row>
    <row r="860" spans="1:6" ht="12.75">
      <c r="A860" s="213"/>
      <c r="C860" s="235"/>
      <c r="D860" s="215"/>
      <c r="E860" s="236"/>
      <c r="F860" s="239"/>
    </row>
    <row r="861" spans="1:6" ht="12.75">
      <c r="A861" s="213"/>
      <c r="C861" s="235"/>
      <c r="D861" s="215"/>
      <c r="E861" s="236"/>
      <c r="F861" s="239"/>
    </row>
    <row r="862" spans="1:6" ht="12.75">
      <c r="A862" s="213"/>
      <c r="C862" s="235"/>
      <c r="D862" s="215"/>
      <c r="E862" s="236"/>
      <c r="F862" s="239"/>
    </row>
    <row r="863" spans="1:6" ht="12.75">
      <c r="A863" s="213"/>
      <c r="C863" s="235"/>
      <c r="D863" s="215"/>
      <c r="E863" s="236"/>
      <c r="F863" s="239"/>
    </row>
    <row r="864" spans="1:6" ht="12.75">
      <c r="A864" s="213"/>
      <c r="C864" s="235"/>
      <c r="D864" s="215"/>
      <c r="E864" s="236"/>
      <c r="F864" s="239"/>
    </row>
    <row r="865" spans="1:6" ht="12.75">
      <c r="A865" s="213"/>
      <c r="C865" s="235"/>
      <c r="D865" s="215"/>
      <c r="E865" s="236"/>
      <c r="F865" s="239"/>
    </row>
    <row r="866" spans="1:6" ht="12.75">
      <c r="A866" s="213"/>
      <c r="C866" s="235"/>
      <c r="D866" s="215"/>
      <c r="E866" s="236"/>
      <c r="F866" s="239"/>
    </row>
    <row r="867" spans="1:6" ht="12.75">
      <c r="A867" s="213"/>
      <c r="C867" s="235"/>
      <c r="D867" s="215"/>
      <c r="E867" s="236"/>
      <c r="F867" s="239"/>
    </row>
    <row r="868" spans="1:6" ht="12.75">
      <c r="A868" s="213"/>
      <c r="C868" s="235"/>
      <c r="D868" s="215"/>
      <c r="E868" s="236"/>
      <c r="F868" s="239"/>
    </row>
    <row r="869" spans="1:6" ht="12.75">
      <c r="A869" s="213"/>
      <c r="C869" s="235"/>
      <c r="D869" s="215"/>
      <c r="E869" s="236"/>
      <c r="F869" s="239"/>
    </row>
    <row r="870" spans="1:6" ht="12.75">
      <c r="A870" s="213"/>
      <c r="C870" s="235"/>
      <c r="D870" s="215"/>
      <c r="E870" s="236"/>
      <c r="F870" s="239"/>
    </row>
    <row r="871" spans="1:6" ht="12.75">
      <c r="A871" s="213"/>
      <c r="C871" s="235"/>
      <c r="D871" s="215"/>
      <c r="E871" s="236"/>
      <c r="F871" s="239"/>
    </row>
    <row r="872" spans="1:6" ht="12.75">
      <c r="A872" s="213"/>
      <c r="C872" s="235"/>
      <c r="D872" s="215"/>
      <c r="E872" s="236"/>
      <c r="F872" s="239"/>
    </row>
    <row r="873" spans="1:6" ht="12.75">
      <c r="A873" s="213"/>
      <c r="C873" s="235"/>
      <c r="D873" s="215"/>
      <c r="E873" s="236"/>
      <c r="F873" s="239"/>
    </row>
    <row r="874" spans="1:6" ht="12.75">
      <c r="A874" s="213"/>
      <c r="C874" s="235"/>
      <c r="D874" s="215"/>
      <c r="E874" s="236"/>
      <c r="F874" s="239"/>
    </row>
    <row r="875" spans="1:6" ht="12.75">
      <c r="A875" s="213"/>
      <c r="C875" s="235"/>
      <c r="D875" s="215"/>
      <c r="E875" s="236"/>
      <c r="F875" s="239"/>
    </row>
    <row r="876" spans="1:6" ht="12.75">
      <c r="A876" s="213"/>
      <c r="C876" s="235"/>
      <c r="D876" s="215"/>
      <c r="E876" s="236"/>
      <c r="F876" s="239"/>
    </row>
    <row r="877" spans="1:6" ht="12.75">
      <c r="A877" s="213"/>
      <c r="C877" s="235"/>
      <c r="D877" s="215"/>
      <c r="E877" s="236"/>
      <c r="F877" s="239"/>
    </row>
    <row r="878" spans="1:6" ht="12.75">
      <c r="A878" s="213"/>
      <c r="C878" s="235"/>
      <c r="D878" s="215"/>
      <c r="E878" s="236"/>
      <c r="F878" s="239"/>
    </row>
    <row r="879" spans="1:6" ht="12.75">
      <c r="A879" s="213"/>
      <c r="C879" s="235"/>
      <c r="D879" s="215"/>
      <c r="E879" s="236"/>
      <c r="F879" s="239"/>
    </row>
    <row r="880" spans="1:6" ht="12.75">
      <c r="A880" s="213"/>
      <c r="C880" s="235"/>
      <c r="D880" s="215"/>
      <c r="E880" s="236"/>
      <c r="F880" s="239"/>
    </row>
    <row r="881" spans="1:6" ht="12.75">
      <c r="A881" s="213"/>
      <c r="C881" s="235"/>
      <c r="D881" s="215"/>
      <c r="E881" s="236"/>
      <c r="F881" s="239"/>
    </row>
    <row r="882" spans="1:6" ht="12.75">
      <c r="A882" s="213"/>
      <c r="C882" s="235"/>
      <c r="D882" s="215"/>
      <c r="E882" s="236"/>
      <c r="F882" s="239"/>
    </row>
    <row r="883" spans="1:6" ht="12.75">
      <c r="A883" s="213"/>
      <c r="C883" s="235"/>
      <c r="D883" s="215"/>
      <c r="E883" s="236"/>
      <c r="F883" s="239"/>
    </row>
    <row r="884" spans="1:6" ht="12.75">
      <c r="A884" s="213"/>
      <c r="C884" s="235"/>
      <c r="D884" s="215"/>
      <c r="E884" s="236"/>
      <c r="F884" s="239"/>
    </row>
    <row r="885" spans="1:6" ht="12.75">
      <c r="A885" s="213"/>
      <c r="C885" s="235"/>
      <c r="D885" s="215"/>
      <c r="E885" s="236"/>
      <c r="F885" s="239"/>
    </row>
    <row r="886" spans="1:6" ht="12.75">
      <c r="A886" s="213"/>
      <c r="C886" s="235"/>
      <c r="D886" s="215"/>
      <c r="E886" s="236"/>
      <c r="F886" s="239"/>
    </row>
    <row r="887" spans="1:6" ht="12.75">
      <c r="A887" s="213"/>
      <c r="C887" s="235"/>
      <c r="D887" s="215"/>
      <c r="E887" s="236"/>
      <c r="F887" s="239"/>
    </row>
    <row r="888" spans="1:6" ht="12.75">
      <c r="A888" s="213"/>
      <c r="C888" s="235"/>
      <c r="D888" s="215"/>
      <c r="E888" s="236"/>
      <c r="F888" s="239"/>
    </row>
    <row r="889" spans="1:6" ht="12.75">
      <c r="A889" s="213"/>
      <c r="C889" s="235"/>
      <c r="D889" s="215"/>
      <c r="E889" s="236"/>
      <c r="F889" s="239"/>
    </row>
    <row r="890" spans="1:6" ht="12.75">
      <c r="A890" s="213"/>
      <c r="C890" s="235"/>
      <c r="D890" s="215"/>
      <c r="E890" s="236"/>
      <c r="F890" s="239"/>
    </row>
    <row r="891" spans="1:6" ht="12.75">
      <c r="A891" s="213"/>
      <c r="C891" s="235"/>
      <c r="D891" s="215"/>
      <c r="E891" s="236"/>
      <c r="F891" s="239"/>
    </row>
    <row r="892" spans="1:6" ht="12.75">
      <c r="A892" s="213"/>
      <c r="C892" s="235"/>
      <c r="D892" s="215"/>
      <c r="E892" s="236"/>
      <c r="F892" s="239"/>
    </row>
    <row r="893" spans="1:6" ht="12.75">
      <c r="A893" s="213"/>
      <c r="C893" s="235"/>
      <c r="D893" s="215"/>
      <c r="E893" s="236"/>
      <c r="F893" s="239"/>
    </row>
    <row r="894" spans="1:6" ht="12.75">
      <c r="A894" s="213"/>
      <c r="C894" s="235"/>
      <c r="D894" s="215"/>
      <c r="E894" s="236"/>
      <c r="F894" s="239"/>
    </row>
    <row r="895" spans="1:6" ht="12.75">
      <c r="A895" s="213"/>
      <c r="C895" s="235"/>
      <c r="D895" s="215"/>
      <c r="E895" s="236"/>
      <c r="F895" s="239"/>
    </row>
    <row r="896" spans="1:6" ht="12.75">
      <c r="A896" s="213"/>
      <c r="C896" s="235"/>
      <c r="D896" s="215"/>
      <c r="E896" s="236"/>
      <c r="F896" s="239"/>
    </row>
    <row r="897" spans="1:6" ht="12.75">
      <c r="A897" s="213"/>
      <c r="C897" s="235"/>
      <c r="D897" s="215"/>
      <c r="E897" s="236"/>
      <c r="F897" s="239"/>
    </row>
    <row r="898" spans="1:6" ht="12.75">
      <c r="A898" s="213"/>
      <c r="C898" s="235"/>
      <c r="D898" s="215"/>
      <c r="E898" s="236"/>
      <c r="F898" s="239"/>
    </row>
    <row r="899" spans="1:6" ht="12.75">
      <c r="A899" s="213"/>
      <c r="C899" s="235"/>
      <c r="D899" s="215"/>
      <c r="E899" s="236"/>
      <c r="F899" s="239"/>
    </row>
    <row r="900" spans="1:6" ht="12.75">
      <c r="A900" s="213"/>
      <c r="C900" s="235"/>
      <c r="D900" s="215"/>
      <c r="E900" s="236"/>
      <c r="F900" s="239"/>
    </row>
    <row r="901" spans="1:6" ht="12.75">
      <c r="A901" s="213"/>
      <c r="C901" s="235"/>
      <c r="D901" s="215"/>
      <c r="E901" s="236"/>
      <c r="F901" s="239"/>
    </row>
    <row r="902" spans="1:6" ht="12.75">
      <c r="A902" s="213"/>
      <c r="C902" s="235"/>
      <c r="D902" s="215"/>
      <c r="E902" s="236"/>
      <c r="F902" s="239"/>
    </row>
    <row r="903" spans="1:6" ht="12.75">
      <c r="A903" s="213"/>
      <c r="C903" s="235"/>
      <c r="D903" s="215"/>
      <c r="E903" s="236"/>
      <c r="F903" s="239"/>
    </row>
    <row r="904" spans="1:6" ht="12.75">
      <c r="A904" s="213"/>
      <c r="C904" s="235"/>
      <c r="D904" s="215"/>
      <c r="E904" s="236"/>
      <c r="F904" s="239"/>
    </row>
    <row r="905" spans="1:6" ht="12.75">
      <c r="A905" s="213"/>
      <c r="C905" s="235"/>
      <c r="D905" s="215"/>
      <c r="E905" s="236"/>
      <c r="F905" s="239"/>
    </row>
    <row r="906" spans="1:6" ht="12.75">
      <c r="A906" s="213"/>
      <c r="C906" s="235"/>
      <c r="D906" s="215"/>
      <c r="E906" s="236"/>
      <c r="F906" s="239"/>
    </row>
    <row r="907" spans="1:6" ht="12.75">
      <c r="A907" s="213"/>
      <c r="C907" s="235"/>
      <c r="D907" s="215"/>
      <c r="E907" s="236"/>
      <c r="F907" s="239"/>
    </row>
    <row r="908" spans="1:6" ht="12.75">
      <c r="A908" s="213"/>
      <c r="C908" s="235"/>
      <c r="D908" s="215"/>
      <c r="E908" s="236"/>
      <c r="F908" s="239"/>
    </row>
    <row r="909" spans="1:6" ht="12.75">
      <c r="A909" s="213"/>
      <c r="C909" s="235"/>
      <c r="D909" s="215"/>
      <c r="E909" s="236"/>
      <c r="F909" s="239"/>
    </row>
    <row r="910" spans="1:6" ht="12.75">
      <c r="A910" s="213"/>
      <c r="C910" s="235"/>
      <c r="D910" s="215"/>
      <c r="E910" s="236"/>
      <c r="F910" s="239"/>
    </row>
    <row r="911" spans="1:6" ht="12.75">
      <c r="A911" s="213"/>
      <c r="C911" s="235"/>
      <c r="D911" s="215"/>
      <c r="E911" s="236"/>
      <c r="F911" s="239"/>
    </row>
    <row r="912" spans="1:6" ht="12.75">
      <c r="A912" s="213"/>
      <c r="C912" s="235"/>
      <c r="D912" s="215"/>
      <c r="E912" s="236"/>
      <c r="F912" s="239"/>
    </row>
    <row r="913" spans="1:6" ht="12.75">
      <c r="A913" s="213"/>
      <c r="C913" s="235"/>
      <c r="D913" s="215"/>
      <c r="E913" s="236"/>
      <c r="F913" s="239"/>
    </row>
    <row r="914" spans="1:6" ht="12.75">
      <c r="A914" s="213"/>
      <c r="C914" s="235"/>
      <c r="D914" s="215"/>
      <c r="E914" s="236"/>
      <c r="F914" s="239"/>
    </row>
    <row r="915" spans="1:6" ht="12.75">
      <c r="A915" s="213"/>
      <c r="C915" s="235"/>
      <c r="D915" s="215"/>
      <c r="E915" s="236"/>
      <c r="F915" s="239"/>
    </row>
    <row r="916" spans="1:6" ht="12.75">
      <c r="A916" s="213"/>
      <c r="C916" s="235"/>
      <c r="D916" s="215"/>
      <c r="E916" s="236"/>
      <c r="F916" s="239"/>
    </row>
    <row r="917" spans="1:6" ht="12.75">
      <c r="A917" s="213"/>
      <c r="C917" s="235"/>
      <c r="D917" s="215"/>
      <c r="E917" s="236"/>
      <c r="F917" s="239"/>
    </row>
    <row r="918" spans="1:6" ht="12.75">
      <c r="A918" s="213"/>
      <c r="C918" s="235"/>
      <c r="D918" s="215"/>
      <c r="E918" s="236"/>
      <c r="F918" s="239"/>
    </row>
    <row r="919" spans="1:6" ht="12.75">
      <c r="A919" s="213"/>
      <c r="C919" s="235"/>
      <c r="D919" s="215"/>
      <c r="E919" s="236"/>
      <c r="F919" s="239"/>
    </row>
    <row r="920" spans="1:6" ht="12.75">
      <c r="A920" s="213"/>
      <c r="C920" s="235"/>
      <c r="D920" s="215"/>
      <c r="E920" s="236"/>
      <c r="F920" s="239"/>
    </row>
    <row r="921" spans="1:6" ht="12.75">
      <c r="A921" s="213"/>
      <c r="C921" s="235"/>
      <c r="D921" s="215"/>
      <c r="E921" s="236"/>
      <c r="F921" s="239"/>
    </row>
    <row r="922" spans="1:6" ht="12.75">
      <c r="A922" s="213"/>
      <c r="C922" s="235"/>
      <c r="D922" s="215"/>
      <c r="E922" s="236"/>
      <c r="F922" s="239"/>
    </row>
    <row r="923" spans="1:6" ht="12.75">
      <c r="A923" s="213"/>
      <c r="C923" s="235"/>
      <c r="D923" s="215"/>
      <c r="E923" s="236"/>
      <c r="F923" s="239"/>
    </row>
    <row r="924" spans="1:6" ht="12.75">
      <c r="A924" s="213"/>
      <c r="C924" s="235"/>
      <c r="D924" s="215"/>
      <c r="E924" s="236"/>
      <c r="F924" s="239"/>
    </row>
    <row r="925" spans="1:6" ht="12.75">
      <c r="A925" s="213"/>
      <c r="C925" s="235"/>
      <c r="D925" s="215"/>
      <c r="E925" s="236"/>
      <c r="F925" s="239"/>
    </row>
    <row r="926" spans="1:6" ht="12.75">
      <c r="A926" s="213"/>
      <c r="C926" s="235"/>
      <c r="D926" s="215"/>
      <c r="E926" s="236"/>
      <c r="F926" s="239"/>
    </row>
    <row r="927" spans="1:6" ht="12.75">
      <c r="A927" s="213"/>
      <c r="C927" s="235"/>
      <c r="D927" s="215"/>
      <c r="E927" s="236"/>
      <c r="F927" s="239"/>
    </row>
    <row r="928" spans="1:6" ht="12.75">
      <c r="A928" s="213"/>
      <c r="C928" s="235"/>
      <c r="D928" s="215"/>
      <c r="E928" s="236"/>
      <c r="F928" s="239"/>
    </row>
    <row r="929" spans="1:6" ht="12.75">
      <c r="A929" s="213"/>
      <c r="C929" s="235"/>
      <c r="D929" s="215"/>
      <c r="E929" s="236"/>
      <c r="F929" s="239"/>
    </row>
    <row r="930" spans="1:6" ht="12.75">
      <c r="A930" s="213"/>
      <c r="C930" s="235"/>
      <c r="D930" s="215"/>
      <c r="E930" s="236"/>
      <c r="F930" s="239"/>
    </row>
    <row r="931" spans="1:6" ht="12.75">
      <c r="A931" s="213"/>
      <c r="C931" s="235"/>
      <c r="D931" s="215"/>
      <c r="E931" s="236"/>
      <c r="F931" s="239"/>
    </row>
    <row r="932" spans="1:6" ht="12.75">
      <c r="A932" s="213"/>
      <c r="C932" s="235"/>
      <c r="D932" s="215"/>
      <c r="E932" s="236"/>
      <c r="F932" s="239"/>
    </row>
    <row r="933" spans="1:6" ht="12.75">
      <c r="A933" s="213"/>
      <c r="C933" s="235"/>
      <c r="D933" s="215"/>
      <c r="E933" s="236"/>
      <c r="F933" s="239"/>
    </row>
    <row r="934" spans="1:6" ht="12.75">
      <c r="A934" s="213"/>
      <c r="C934" s="235"/>
      <c r="D934" s="215"/>
      <c r="E934" s="236"/>
      <c r="F934" s="239"/>
    </row>
    <row r="935" spans="1:6" ht="12.75">
      <c r="A935" s="213"/>
      <c r="C935" s="235"/>
      <c r="D935" s="215"/>
      <c r="E935" s="236"/>
      <c r="F935" s="239"/>
    </row>
    <row r="936" spans="1:6" ht="12.75">
      <c r="A936" s="213"/>
      <c r="C936" s="235"/>
      <c r="D936" s="215"/>
      <c r="E936" s="236"/>
      <c r="F936" s="239"/>
    </row>
    <row r="937" spans="1:6" ht="12.75">
      <c r="A937" s="213"/>
      <c r="C937" s="235"/>
      <c r="D937" s="215"/>
      <c r="E937" s="236"/>
      <c r="F937" s="239"/>
    </row>
    <row r="938" spans="1:6" ht="12.75">
      <c r="A938" s="213"/>
      <c r="C938" s="235"/>
      <c r="D938" s="215"/>
      <c r="E938" s="236"/>
      <c r="F938" s="239"/>
    </row>
    <row r="939" spans="1:6" ht="12.75">
      <c r="A939" s="213"/>
      <c r="C939" s="235"/>
      <c r="D939" s="215"/>
      <c r="E939" s="236"/>
      <c r="F939" s="239"/>
    </row>
    <row r="940" spans="1:6" ht="12.75">
      <c r="A940" s="213"/>
      <c r="C940" s="235"/>
      <c r="D940" s="215"/>
      <c r="E940" s="236"/>
      <c r="F940" s="239"/>
    </row>
    <row r="941" spans="1:6" ht="12.75">
      <c r="A941" s="213"/>
      <c r="C941" s="235"/>
      <c r="D941" s="215"/>
      <c r="E941" s="236"/>
      <c r="F941" s="239"/>
    </row>
    <row r="942" spans="1:6" ht="12.75">
      <c r="A942" s="213"/>
      <c r="C942" s="235"/>
      <c r="D942" s="215"/>
      <c r="E942" s="236"/>
      <c r="F942" s="239"/>
    </row>
    <row r="943" spans="1:6" ht="12.75">
      <c r="A943" s="213"/>
      <c r="C943" s="235"/>
      <c r="D943" s="215"/>
      <c r="E943" s="236"/>
      <c r="F943" s="239"/>
    </row>
    <row r="944" spans="1:6" ht="12.75">
      <c r="A944" s="213"/>
      <c r="C944" s="235"/>
      <c r="D944" s="215"/>
      <c r="E944" s="236"/>
      <c r="F944" s="239"/>
    </row>
    <row r="945" spans="1:6" ht="12.75">
      <c r="A945" s="213"/>
      <c r="C945" s="235"/>
      <c r="D945" s="215"/>
      <c r="E945" s="236"/>
      <c r="F945" s="239"/>
    </row>
    <row r="946" spans="1:6" ht="12.75">
      <c r="A946" s="213"/>
      <c r="C946" s="235"/>
      <c r="D946" s="215"/>
      <c r="E946" s="236"/>
      <c r="F946" s="239"/>
    </row>
    <row r="947" spans="1:6" ht="12.75">
      <c r="A947" s="213"/>
      <c r="C947" s="235"/>
      <c r="D947" s="215"/>
      <c r="E947" s="236"/>
      <c r="F947" s="239"/>
    </row>
    <row r="948" spans="1:6" ht="12.75">
      <c r="A948" s="213"/>
      <c r="C948" s="235"/>
      <c r="D948" s="215"/>
      <c r="E948" s="236"/>
      <c r="F948" s="239"/>
    </row>
    <row r="949" spans="1:6" ht="12.75">
      <c r="A949" s="213"/>
      <c r="C949" s="235"/>
      <c r="D949" s="215"/>
      <c r="E949" s="236"/>
      <c r="F949" s="239"/>
    </row>
    <row r="950" spans="1:6" ht="12.75">
      <c r="A950" s="213"/>
      <c r="C950" s="235"/>
      <c r="D950" s="215"/>
      <c r="E950" s="236"/>
      <c r="F950" s="239"/>
    </row>
    <row r="951" spans="1:6" ht="12.75">
      <c r="A951" s="213"/>
      <c r="C951" s="235"/>
      <c r="D951" s="215"/>
      <c r="E951" s="236"/>
      <c r="F951" s="239"/>
    </row>
    <row r="952" spans="1:6" ht="12.75">
      <c r="A952" s="213"/>
      <c r="C952" s="235"/>
      <c r="D952" s="215"/>
      <c r="E952" s="236"/>
      <c r="F952" s="239"/>
    </row>
    <row r="953" spans="1:6" ht="12.75">
      <c r="A953" s="213"/>
      <c r="C953" s="235"/>
      <c r="D953" s="215"/>
      <c r="E953" s="236"/>
      <c r="F953" s="239"/>
    </row>
    <row r="954" spans="1:6" ht="12.75">
      <c r="A954" s="213"/>
      <c r="C954" s="235"/>
      <c r="D954" s="215"/>
      <c r="E954" s="236"/>
      <c r="F954" s="239"/>
    </row>
    <row r="955" spans="1:6" ht="12.75">
      <c r="A955" s="213"/>
      <c r="C955" s="235"/>
      <c r="D955" s="215"/>
      <c r="E955" s="236"/>
      <c r="F955" s="239"/>
    </row>
    <row r="956" spans="1:6" ht="12.75">
      <c r="A956" s="213"/>
      <c r="C956" s="235"/>
      <c r="D956" s="215"/>
      <c r="E956" s="236"/>
      <c r="F956" s="239"/>
    </row>
    <row r="957" spans="1:6" ht="12.75">
      <c r="A957" s="213"/>
      <c r="C957" s="235"/>
      <c r="D957" s="215"/>
      <c r="E957" s="236"/>
      <c r="F957" s="239"/>
    </row>
    <row r="958" spans="1:6" ht="12.75">
      <c r="A958" s="213"/>
      <c r="C958" s="235"/>
      <c r="D958" s="215"/>
      <c r="E958" s="236"/>
      <c r="F958" s="239"/>
    </row>
    <row r="959" spans="1:6" ht="12.75">
      <c r="A959" s="213"/>
      <c r="C959" s="235"/>
      <c r="D959" s="215"/>
      <c r="E959" s="236"/>
      <c r="F959" s="239"/>
    </row>
    <row r="960" spans="1:6" ht="12.75">
      <c r="A960" s="213"/>
      <c r="C960" s="235"/>
      <c r="D960" s="215"/>
      <c r="E960" s="236"/>
      <c r="F960" s="239"/>
    </row>
    <row r="961" spans="1:6" ht="12.75">
      <c r="A961" s="213"/>
      <c r="C961" s="235"/>
      <c r="D961" s="215"/>
      <c r="E961" s="236"/>
      <c r="F961" s="239"/>
    </row>
    <row r="962" spans="1:6" ht="12.75">
      <c r="A962" s="213"/>
      <c r="C962" s="235"/>
      <c r="D962" s="215"/>
      <c r="E962" s="236"/>
      <c r="F962" s="239"/>
    </row>
    <row r="963" spans="1:6" ht="12.75">
      <c r="A963" s="213"/>
      <c r="C963" s="235"/>
      <c r="D963" s="215"/>
      <c r="E963" s="236"/>
      <c r="F963" s="239"/>
    </row>
    <row r="964" spans="1:6" ht="12.75">
      <c r="A964" s="213"/>
      <c r="C964" s="235"/>
      <c r="D964" s="215"/>
      <c r="E964" s="236"/>
      <c r="F964" s="239"/>
    </row>
    <row r="965" spans="1:6" ht="12.75">
      <c r="A965" s="213"/>
      <c r="C965" s="235"/>
      <c r="D965" s="215"/>
      <c r="E965" s="236"/>
      <c r="F965" s="239"/>
    </row>
    <row r="966" spans="1:6" ht="12.75">
      <c r="A966" s="213"/>
      <c r="C966" s="235"/>
      <c r="D966" s="215"/>
      <c r="E966" s="236"/>
      <c r="F966" s="239"/>
    </row>
    <row r="967" spans="1:6" ht="12.75">
      <c r="A967" s="213"/>
      <c r="C967" s="235"/>
      <c r="D967" s="215"/>
      <c r="E967" s="236"/>
      <c r="F967" s="239"/>
    </row>
    <row r="968" spans="1:6" ht="12.75">
      <c r="A968" s="213"/>
      <c r="C968" s="235"/>
      <c r="D968" s="215"/>
      <c r="E968" s="236"/>
      <c r="F968" s="239"/>
    </row>
    <row r="969" spans="1:6" ht="12.75">
      <c r="A969" s="213"/>
      <c r="C969" s="235"/>
      <c r="D969" s="215"/>
      <c r="E969" s="236"/>
      <c r="F969" s="239"/>
    </row>
    <row r="970" spans="1:6" ht="12.75">
      <c r="A970" s="213"/>
      <c r="C970" s="235"/>
      <c r="D970" s="215"/>
      <c r="E970" s="236"/>
      <c r="F970" s="239"/>
    </row>
    <row r="971" spans="1:6" ht="12.75">
      <c r="A971" s="213"/>
      <c r="C971" s="235"/>
      <c r="D971" s="215"/>
      <c r="E971" s="236"/>
      <c r="F971" s="239"/>
    </row>
    <row r="972" spans="1:6" ht="12.75">
      <c r="A972" s="213"/>
      <c r="C972" s="235"/>
      <c r="D972" s="215"/>
      <c r="E972" s="236"/>
      <c r="F972" s="239"/>
    </row>
    <row r="973" spans="1:6" ht="12.75">
      <c r="A973" s="213"/>
      <c r="C973" s="235"/>
      <c r="D973" s="215"/>
      <c r="E973" s="236"/>
      <c r="F973" s="239"/>
    </row>
    <row r="974" spans="1:6" ht="12.75">
      <c r="A974" s="213"/>
      <c r="C974" s="235"/>
      <c r="D974" s="215"/>
      <c r="E974" s="236"/>
      <c r="F974" s="239"/>
    </row>
    <row r="975" spans="1:6" ht="12.75">
      <c r="A975" s="213"/>
      <c r="C975" s="235"/>
      <c r="D975" s="215"/>
      <c r="E975" s="236"/>
      <c r="F975" s="239"/>
    </row>
    <row r="976" spans="1:6" ht="12.75">
      <c r="A976" s="213"/>
      <c r="C976" s="235"/>
      <c r="D976" s="215"/>
      <c r="E976" s="236"/>
      <c r="F976" s="239"/>
    </row>
    <row r="977" spans="1:6" ht="12.75">
      <c r="A977" s="213"/>
      <c r="C977" s="235"/>
      <c r="D977" s="215"/>
      <c r="E977" s="236"/>
      <c r="F977" s="239"/>
    </row>
    <row r="978" spans="1:6" ht="12.75">
      <c r="A978" s="213"/>
      <c r="C978" s="235"/>
      <c r="D978" s="215"/>
      <c r="E978" s="236"/>
      <c r="F978" s="239"/>
    </row>
    <row r="979" spans="1:6" ht="12.75">
      <c r="A979" s="213"/>
      <c r="C979" s="235"/>
      <c r="D979" s="215"/>
      <c r="E979" s="236"/>
      <c r="F979" s="239"/>
    </row>
    <row r="980" spans="1:6" ht="12.75">
      <c r="A980" s="213"/>
      <c r="C980" s="235"/>
      <c r="D980" s="215"/>
      <c r="E980" s="236"/>
      <c r="F980" s="239"/>
    </row>
    <row r="981" spans="1:6" ht="12.75">
      <c r="A981" s="213"/>
      <c r="C981" s="235"/>
      <c r="D981" s="215"/>
      <c r="E981" s="236"/>
      <c r="F981" s="239"/>
    </row>
    <row r="982" spans="1:6" ht="12.75">
      <c r="A982" s="213"/>
      <c r="C982" s="235"/>
      <c r="D982" s="215"/>
      <c r="E982" s="236"/>
      <c r="F982" s="239"/>
    </row>
    <row r="983" spans="1:6" ht="12.75">
      <c r="A983" s="213"/>
      <c r="C983" s="235"/>
      <c r="D983" s="215"/>
      <c r="E983" s="236"/>
      <c r="F983" s="239"/>
    </row>
    <row r="984" spans="1:6" ht="12.75">
      <c r="A984" s="213"/>
      <c r="C984" s="235"/>
      <c r="D984" s="215"/>
      <c r="E984" s="236"/>
      <c r="F984" s="239"/>
    </row>
    <row r="985" spans="1:6" ht="12.75">
      <c r="A985" s="213"/>
      <c r="C985" s="235"/>
      <c r="D985" s="215"/>
      <c r="E985" s="236"/>
      <c r="F985" s="239"/>
    </row>
    <row r="986" spans="1:6" ht="12.75">
      <c r="A986" s="213"/>
      <c r="C986" s="235"/>
      <c r="D986" s="215"/>
      <c r="E986" s="236"/>
      <c r="F986" s="239"/>
    </row>
    <row r="987" spans="1:6" ht="12.75">
      <c r="A987" s="213"/>
      <c r="C987" s="235"/>
      <c r="D987" s="215"/>
      <c r="E987" s="236"/>
      <c r="F987" s="239"/>
    </row>
    <row r="988" spans="1:6" ht="12.75">
      <c r="A988" s="213"/>
      <c r="C988" s="235"/>
      <c r="D988" s="215"/>
      <c r="E988" s="236"/>
      <c r="F988" s="239"/>
    </row>
    <row r="989" spans="1:6" ht="12.75">
      <c r="A989" s="213"/>
      <c r="C989" s="235"/>
      <c r="D989" s="215"/>
      <c r="E989" s="236"/>
      <c r="F989" s="239"/>
    </row>
    <row r="990" spans="1:6" ht="12.75">
      <c r="A990" s="213"/>
      <c r="C990" s="235"/>
      <c r="D990" s="215"/>
      <c r="E990" s="236"/>
      <c r="F990" s="239"/>
    </row>
    <row r="991" spans="1:6" ht="12.75">
      <c r="A991" s="213"/>
      <c r="C991" s="235"/>
      <c r="D991" s="215"/>
      <c r="E991" s="236"/>
      <c r="F991" s="239"/>
    </row>
    <row r="992" spans="1:6" ht="12.75">
      <c r="A992" s="213"/>
      <c r="C992" s="235"/>
      <c r="D992" s="215"/>
      <c r="E992" s="236"/>
      <c r="F992" s="239"/>
    </row>
    <row r="993" spans="1:6" ht="12.75">
      <c r="A993" s="213"/>
      <c r="C993" s="235"/>
      <c r="D993" s="215"/>
      <c r="E993" s="236"/>
      <c r="F993" s="239"/>
    </row>
    <row r="994" spans="1:6" ht="12.75">
      <c r="A994" s="213"/>
      <c r="C994" s="235"/>
      <c r="D994" s="215"/>
      <c r="E994" s="236"/>
      <c r="F994" s="239"/>
    </row>
    <row r="995" spans="1:6" ht="12.75">
      <c r="A995" s="213"/>
      <c r="C995" s="235"/>
      <c r="D995" s="215"/>
      <c r="E995" s="236"/>
      <c r="F995" s="239"/>
    </row>
    <row r="996" spans="1:6" ht="12.75">
      <c r="A996" s="213"/>
      <c r="C996" s="235"/>
      <c r="D996" s="215"/>
      <c r="E996" s="236"/>
      <c r="F996" s="239"/>
    </row>
    <row r="997" spans="1:6" ht="12.75">
      <c r="A997" s="213"/>
      <c r="C997" s="235"/>
      <c r="D997" s="215"/>
      <c r="E997" s="236"/>
      <c r="F997" s="239"/>
    </row>
    <row r="998" spans="1:6" ht="12.75">
      <c r="A998" s="213"/>
      <c r="C998" s="235"/>
      <c r="D998" s="215"/>
      <c r="E998" s="236"/>
      <c r="F998" s="239"/>
    </row>
    <row r="999" spans="1:6" ht="12.75">
      <c r="A999" s="213"/>
      <c r="C999" s="235"/>
      <c r="D999" s="215"/>
      <c r="E999" s="236"/>
      <c r="F999" s="239"/>
    </row>
    <row r="1000" spans="1:6" ht="12.75">
      <c r="A1000" s="213"/>
      <c r="C1000" s="235"/>
      <c r="D1000" s="215"/>
      <c r="E1000" s="236"/>
      <c r="F1000" s="239"/>
    </row>
    <row r="1001" spans="1:6" ht="12.75">
      <c r="A1001" s="213"/>
      <c r="C1001" s="235"/>
      <c r="D1001" s="215"/>
      <c r="E1001" s="236"/>
      <c r="F1001" s="239"/>
    </row>
    <row r="1002" spans="1:6" ht="12.75">
      <c r="A1002" s="213"/>
      <c r="C1002" s="235"/>
      <c r="D1002" s="215"/>
      <c r="E1002" s="236"/>
      <c r="F1002" s="239"/>
    </row>
    <row r="1003" spans="1:6" ht="12.75">
      <c r="A1003" s="213"/>
      <c r="C1003" s="235"/>
      <c r="D1003" s="215"/>
      <c r="E1003" s="236"/>
      <c r="F1003" s="239"/>
    </row>
    <row r="1004" spans="1:6" ht="12.75">
      <c r="A1004" s="213"/>
      <c r="C1004" s="235"/>
      <c r="D1004" s="215"/>
      <c r="E1004" s="236"/>
      <c r="F1004" s="239"/>
    </row>
    <row r="1005" spans="1:6" ht="12.75">
      <c r="A1005" s="213"/>
      <c r="C1005" s="235"/>
      <c r="D1005" s="215"/>
      <c r="E1005" s="236"/>
      <c r="F1005" s="239"/>
    </row>
    <row r="1006" spans="1:6" ht="12.75">
      <c r="A1006" s="213"/>
      <c r="C1006" s="235"/>
      <c r="D1006" s="215"/>
      <c r="E1006" s="236"/>
      <c r="F1006" s="239"/>
    </row>
    <row r="1007" spans="1:6" ht="12.75">
      <c r="A1007" s="213"/>
      <c r="C1007" s="235"/>
      <c r="D1007" s="215"/>
      <c r="E1007" s="236"/>
      <c r="F1007" s="239"/>
    </row>
    <row r="1008" spans="1:6" ht="12.75">
      <c r="A1008" s="213"/>
      <c r="C1008" s="235"/>
      <c r="D1008" s="215"/>
      <c r="E1008" s="236"/>
      <c r="F1008" s="239"/>
    </row>
    <row r="1009" spans="1:6" ht="12.75">
      <c r="A1009" s="213"/>
      <c r="C1009" s="235"/>
      <c r="D1009" s="215"/>
      <c r="E1009" s="236"/>
      <c r="F1009" s="239"/>
    </row>
    <row r="1010" spans="1:6" ht="12.75">
      <c r="A1010" s="213"/>
      <c r="C1010" s="235"/>
      <c r="D1010" s="215"/>
      <c r="E1010" s="236"/>
      <c r="F1010" s="239"/>
    </row>
    <row r="1011" spans="1:6" ht="12.75">
      <c r="A1011" s="213"/>
      <c r="C1011" s="235"/>
      <c r="D1011" s="215"/>
      <c r="E1011" s="236"/>
      <c r="F1011" s="239"/>
    </row>
    <row r="1012" spans="1:6" ht="12.75">
      <c r="A1012" s="213"/>
      <c r="C1012" s="235"/>
      <c r="D1012" s="215"/>
      <c r="E1012" s="236"/>
      <c r="F1012" s="239"/>
    </row>
    <row r="1013" spans="1:6" ht="12.75">
      <c r="A1013" s="213"/>
      <c r="C1013" s="235"/>
      <c r="D1013" s="215"/>
      <c r="E1013" s="236"/>
      <c r="F1013" s="239"/>
    </row>
    <row r="1014" spans="1:6" ht="12.75">
      <c r="A1014" s="213"/>
      <c r="C1014" s="235"/>
      <c r="D1014" s="215"/>
      <c r="E1014" s="236"/>
      <c r="F1014" s="239"/>
    </row>
    <row r="1015" spans="1:6" ht="12.75">
      <c r="A1015" s="213"/>
      <c r="C1015" s="235"/>
      <c r="D1015" s="215"/>
      <c r="E1015" s="236"/>
      <c r="F1015" s="239"/>
    </row>
    <row r="1016" spans="1:6" ht="12.75">
      <c r="A1016" s="213"/>
      <c r="C1016" s="235"/>
      <c r="D1016" s="215"/>
      <c r="E1016" s="236"/>
      <c r="F1016" s="239"/>
    </row>
    <row r="1017" spans="1:6" ht="12.75">
      <c r="A1017" s="213"/>
      <c r="C1017" s="235"/>
      <c r="D1017" s="215"/>
      <c r="E1017" s="236"/>
      <c r="F1017" s="239"/>
    </row>
    <row r="1018" spans="1:6" ht="12.75">
      <c r="A1018" s="213"/>
      <c r="C1018" s="235"/>
      <c r="D1018" s="215"/>
      <c r="E1018" s="236"/>
      <c r="F1018" s="239"/>
    </row>
    <row r="1019" spans="1:6" ht="12.75">
      <c r="A1019" s="213"/>
      <c r="C1019" s="235"/>
      <c r="D1019" s="215"/>
      <c r="E1019" s="236"/>
      <c r="F1019" s="239"/>
    </row>
    <row r="1020" spans="1:6" ht="12.75">
      <c r="A1020" s="213"/>
      <c r="C1020" s="235"/>
      <c r="D1020" s="215"/>
      <c r="E1020" s="236"/>
      <c r="F1020" s="239"/>
    </row>
    <row r="1021" spans="1:6" ht="12.75">
      <c r="A1021" s="213"/>
      <c r="C1021" s="235"/>
      <c r="D1021" s="215"/>
      <c r="E1021" s="236"/>
      <c r="F1021" s="239"/>
    </row>
    <row r="1022" spans="1:6" ht="12.75">
      <c r="A1022" s="213"/>
      <c r="C1022" s="235"/>
      <c r="D1022" s="215"/>
      <c r="E1022" s="236"/>
      <c r="F1022" s="239"/>
    </row>
    <row r="1023" spans="1:6" ht="12.75">
      <c r="A1023" s="213"/>
      <c r="C1023" s="235"/>
      <c r="D1023" s="215"/>
      <c r="E1023" s="236"/>
      <c r="F1023" s="239"/>
    </row>
    <row r="1024" spans="1:6" ht="12.75">
      <c r="A1024" s="213"/>
      <c r="C1024" s="235"/>
      <c r="D1024" s="215"/>
      <c r="E1024" s="236"/>
      <c r="F1024" s="239"/>
    </row>
    <row r="1025" spans="1:6" ht="12.75">
      <c r="A1025" s="213"/>
      <c r="C1025" s="235"/>
      <c r="D1025" s="215"/>
      <c r="E1025" s="236"/>
      <c r="F1025" s="239"/>
    </row>
    <row r="1026" spans="1:6" ht="12.75">
      <c r="A1026" s="213"/>
      <c r="C1026" s="235"/>
      <c r="D1026" s="215"/>
      <c r="E1026" s="236"/>
      <c r="F1026" s="239"/>
    </row>
    <row r="1027" spans="1:6" ht="12.75">
      <c r="A1027" s="213"/>
      <c r="C1027" s="235"/>
      <c r="D1027" s="215"/>
      <c r="E1027" s="236"/>
      <c r="F1027" s="239"/>
    </row>
    <row r="1028" spans="1:6" ht="12.75">
      <c r="A1028" s="213"/>
      <c r="C1028" s="235"/>
      <c r="D1028" s="215"/>
      <c r="E1028" s="236"/>
      <c r="F1028" s="239"/>
    </row>
    <row r="1029" spans="1:6" ht="12.75">
      <c r="A1029" s="213"/>
      <c r="C1029" s="235"/>
      <c r="D1029" s="215"/>
      <c r="E1029" s="236"/>
      <c r="F1029" s="239"/>
    </row>
    <row r="1030" spans="1:6" ht="12.75">
      <c r="A1030" s="213"/>
      <c r="C1030" s="235"/>
      <c r="D1030" s="215"/>
      <c r="E1030" s="236"/>
      <c r="F1030" s="239"/>
    </row>
    <row r="1031" spans="1:6" ht="12.75">
      <c r="A1031" s="213"/>
      <c r="C1031" s="235"/>
      <c r="D1031" s="215"/>
      <c r="E1031" s="236"/>
      <c r="F1031" s="239"/>
    </row>
    <row r="1032" spans="1:6" ht="12.75">
      <c r="A1032" s="213"/>
      <c r="C1032" s="235"/>
      <c r="D1032" s="215"/>
      <c r="E1032" s="236"/>
      <c r="F1032" s="239"/>
    </row>
    <row r="1033" spans="1:6" ht="12.75">
      <c r="A1033" s="213"/>
      <c r="C1033" s="235"/>
      <c r="D1033" s="215"/>
      <c r="E1033" s="236"/>
      <c r="F1033" s="239"/>
    </row>
    <row r="1034" spans="1:6" ht="12.75">
      <c r="A1034" s="213"/>
      <c r="C1034" s="235"/>
      <c r="D1034" s="215"/>
      <c r="E1034" s="236"/>
      <c r="F1034" s="239"/>
    </row>
    <row r="1035" spans="1:6" ht="12.75">
      <c r="A1035" s="213"/>
      <c r="C1035" s="235"/>
      <c r="D1035" s="215"/>
      <c r="E1035" s="236"/>
      <c r="F1035" s="239"/>
    </row>
    <row r="1036" spans="1:6" ht="12.75">
      <c r="A1036" s="213"/>
      <c r="C1036" s="235"/>
      <c r="D1036" s="215"/>
      <c r="E1036" s="236"/>
      <c r="F1036" s="239"/>
    </row>
    <row r="1037" spans="1:6" ht="12.75">
      <c r="A1037" s="213"/>
      <c r="C1037" s="235"/>
      <c r="D1037" s="215"/>
      <c r="E1037" s="236"/>
      <c r="F1037" s="239"/>
    </row>
    <row r="1038" spans="1:6" ht="12.75">
      <c r="A1038" s="213"/>
      <c r="C1038" s="235"/>
      <c r="D1038" s="215"/>
      <c r="E1038" s="236"/>
      <c r="F1038" s="239"/>
    </row>
    <row r="1039" spans="1:6" ht="12.75">
      <c r="A1039" s="213"/>
      <c r="C1039" s="235"/>
      <c r="D1039" s="215"/>
      <c r="E1039" s="236"/>
      <c r="F1039" s="239"/>
    </row>
    <row r="1040" spans="1:6" ht="12.75">
      <c r="A1040" s="213"/>
      <c r="C1040" s="235"/>
      <c r="D1040" s="215"/>
      <c r="E1040" s="236"/>
      <c r="F1040" s="239"/>
    </row>
    <row r="1041" spans="1:6" ht="12.75">
      <c r="A1041" s="213"/>
      <c r="C1041" s="235"/>
      <c r="D1041" s="215"/>
      <c r="E1041" s="236"/>
      <c r="F1041" s="239"/>
    </row>
    <row r="1042" spans="1:6" ht="12.75">
      <c r="A1042" s="213"/>
      <c r="C1042" s="235"/>
      <c r="D1042" s="215"/>
      <c r="E1042" s="236"/>
      <c r="F1042" s="239"/>
    </row>
    <row r="1043" spans="1:6" ht="12.75">
      <c r="A1043" s="213"/>
      <c r="C1043" s="235"/>
      <c r="D1043" s="215"/>
      <c r="E1043" s="236"/>
      <c r="F1043" s="239"/>
    </row>
    <row r="1044" spans="1:6" ht="12.75">
      <c r="A1044" s="213"/>
      <c r="C1044" s="235"/>
      <c r="D1044" s="215"/>
      <c r="E1044" s="236"/>
      <c r="F1044" s="239"/>
    </row>
    <row r="1045" spans="1:6" ht="12.75">
      <c r="A1045" s="213"/>
      <c r="C1045" s="235"/>
      <c r="D1045" s="215"/>
      <c r="E1045" s="236"/>
      <c r="F1045" s="239"/>
    </row>
    <row r="1046" spans="1:6" ht="12.75">
      <c r="A1046" s="213"/>
      <c r="C1046" s="235"/>
      <c r="D1046" s="215"/>
      <c r="E1046" s="236"/>
      <c r="F1046" s="239"/>
    </row>
    <row r="1047" spans="1:6" ht="12.75">
      <c r="A1047" s="213"/>
      <c r="C1047" s="235"/>
      <c r="D1047" s="215"/>
      <c r="E1047" s="236"/>
      <c r="F1047" s="239"/>
    </row>
    <row r="1048" spans="1:6" ht="12.75">
      <c r="A1048" s="213"/>
      <c r="C1048" s="235"/>
      <c r="D1048" s="215"/>
      <c r="E1048" s="236"/>
      <c r="F1048" s="239"/>
    </row>
    <row r="1049" spans="1:6" ht="12.75">
      <c r="A1049" s="213"/>
      <c r="C1049" s="235"/>
      <c r="D1049" s="215"/>
      <c r="E1049" s="236"/>
      <c r="F1049" s="239"/>
    </row>
    <row r="1050" spans="1:6" ht="12.75">
      <c r="A1050" s="213"/>
      <c r="C1050" s="235"/>
      <c r="D1050" s="215"/>
      <c r="E1050" s="236"/>
      <c r="F1050" s="239"/>
    </row>
    <row r="1051" spans="1:6" ht="12.75">
      <c r="A1051" s="213"/>
      <c r="C1051" s="235"/>
      <c r="D1051" s="215"/>
      <c r="E1051" s="236"/>
      <c r="F1051" s="239"/>
    </row>
    <row r="1052" spans="1:6" ht="12.75">
      <c r="A1052" s="213"/>
      <c r="C1052" s="235"/>
      <c r="D1052" s="215"/>
      <c r="E1052" s="236"/>
      <c r="F1052" s="239"/>
    </row>
    <row r="1053" spans="1:6" ht="12.75">
      <c r="A1053" s="213"/>
      <c r="C1053" s="235"/>
      <c r="D1053" s="215"/>
      <c r="E1053" s="236"/>
      <c r="F1053" s="239"/>
    </row>
    <row r="1054" spans="1:6" ht="12.75">
      <c r="A1054" s="213"/>
      <c r="C1054" s="235"/>
      <c r="D1054" s="215"/>
      <c r="E1054" s="236"/>
      <c r="F1054" s="239"/>
    </row>
    <row r="1055" spans="1:6" ht="12.75">
      <c r="A1055" s="213"/>
      <c r="C1055" s="235"/>
      <c r="D1055" s="215"/>
      <c r="E1055" s="236"/>
      <c r="F1055" s="239"/>
    </row>
    <row r="1056" spans="1:6" ht="12.75">
      <c r="A1056" s="213"/>
      <c r="C1056" s="235"/>
      <c r="D1056" s="215"/>
      <c r="E1056" s="236"/>
      <c r="F1056" s="239"/>
    </row>
    <row r="1057" spans="1:6" ht="12.75">
      <c r="A1057" s="213"/>
      <c r="C1057" s="235"/>
      <c r="D1057" s="215"/>
      <c r="E1057" s="236"/>
      <c r="F1057" s="239"/>
    </row>
    <row r="1058" spans="1:6" ht="12.75">
      <c r="A1058" s="213"/>
      <c r="C1058" s="235"/>
      <c r="D1058" s="215"/>
      <c r="E1058" s="236"/>
      <c r="F1058" s="239"/>
    </row>
    <row r="1059" spans="1:6" ht="12.75">
      <c r="A1059" s="213"/>
      <c r="C1059" s="235"/>
      <c r="D1059" s="215"/>
      <c r="E1059" s="236"/>
      <c r="F1059" s="239"/>
    </row>
    <row r="1060" spans="1:6" ht="12.75">
      <c r="A1060" s="213"/>
      <c r="C1060" s="235"/>
      <c r="D1060" s="215"/>
      <c r="E1060" s="236"/>
      <c r="F1060" s="239"/>
    </row>
    <row r="1061" spans="1:6" ht="12.75">
      <c r="A1061" s="213"/>
      <c r="C1061" s="235"/>
      <c r="D1061" s="215"/>
      <c r="E1061" s="236"/>
      <c r="F1061" s="239"/>
    </row>
    <row r="1062" spans="1:6" ht="12.75">
      <c r="A1062" s="213"/>
      <c r="C1062" s="235"/>
      <c r="D1062" s="215"/>
      <c r="E1062" s="236"/>
      <c r="F1062" s="239"/>
    </row>
    <row r="1063" spans="1:6" ht="12.75">
      <c r="A1063" s="213"/>
      <c r="C1063" s="235"/>
      <c r="D1063" s="215"/>
      <c r="E1063" s="236"/>
      <c r="F1063" s="239"/>
    </row>
    <row r="1064" spans="1:6" ht="12.75">
      <c r="A1064" s="213"/>
      <c r="C1064" s="235"/>
      <c r="D1064" s="215"/>
      <c r="E1064" s="236"/>
      <c r="F1064" s="239"/>
    </row>
    <row r="1065" spans="1:6" ht="12.75">
      <c r="A1065" s="213"/>
      <c r="C1065" s="235"/>
      <c r="D1065" s="215"/>
      <c r="E1065" s="236"/>
      <c r="F1065" s="239"/>
    </row>
    <row r="1066" spans="1:6" ht="12.75">
      <c r="A1066" s="213"/>
      <c r="C1066" s="235"/>
      <c r="D1066" s="215"/>
      <c r="E1066" s="236"/>
      <c r="F1066" s="239"/>
    </row>
    <row r="1067" spans="1:6" ht="12.75">
      <c r="A1067" s="213"/>
      <c r="C1067" s="235"/>
      <c r="D1067" s="215"/>
      <c r="E1067" s="236"/>
      <c r="F1067" s="239"/>
    </row>
    <row r="1068" spans="1:6" ht="12.75">
      <c r="A1068" s="213"/>
      <c r="C1068" s="235"/>
      <c r="D1068" s="215"/>
      <c r="E1068" s="236"/>
      <c r="F1068" s="239"/>
    </row>
    <row r="1069" spans="1:6" ht="12.75">
      <c r="A1069" s="213"/>
      <c r="C1069" s="235"/>
      <c r="D1069" s="215"/>
      <c r="E1069" s="236"/>
      <c r="F1069" s="239"/>
    </row>
    <row r="1070" spans="1:6" ht="12.75">
      <c r="A1070" s="213"/>
      <c r="C1070" s="235"/>
      <c r="D1070" s="215"/>
      <c r="E1070" s="236"/>
      <c r="F1070" s="239"/>
    </row>
    <row r="1071" spans="1:6" ht="12.75">
      <c r="A1071" s="213"/>
      <c r="C1071" s="235"/>
      <c r="D1071" s="215"/>
      <c r="E1071" s="236"/>
      <c r="F1071" s="239"/>
    </row>
    <row r="1072" spans="1:6" ht="12.75">
      <c r="A1072" s="213"/>
      <c r="C1072" s="235"/>
      <c r="D1072" s="215"/>
      <c r="E1072" s="236"/>
      <c r="F1072" s="239"/>
    </row>
    <row r="1073" spans="1:6" ht="12.75">
      <c r="A1073" s="213"/>
      <c r="C1073" s="235"/>
      <c r="D1073" s="215"/>
      <c r="E1073" s="236"/>
      <c r="F1073" s="239"/>
    </row>
    <row r="1074" spans="1:6" ht="12.75">
      <c r="A1074" s="213"/>
      <c r="C1074" s="235"/>
      <c r="D1074" s="215"/>
      <c r="E1074" s="236"/>
      <c r="F1074" s="239"/>
    </row>
    <row r="1075" spans="1:6" ht="12.75">
      <c r="A1075" s="213"/>
      <c r="C1075" s="235"/>
      <c r="D1075" s="215"/>
      <c r="E1075" s="236"/>
      <c r="F1075" s="239"/>
    </row>
    <row r="1076" spans="1:6" ht="12.75">
      <c r="A1076" s="213"/>
      <c r="C1076" s="235"/>
      <c r="D1076" s="215"/>
      <c r="E1076" s="236"/>
      <c r="F1076" s="239"/>
    </row>
    <row r="1077" spans="1:6" ht="12.75">
      <c r="A1077" s="213"/>
      <c r="C1077" s="235"/>
      <c r="D1077" s="215"/>
      <c r="E1077" s="236"/>
      <c r="F1077" s="239"/>
    </row>
    <row r="1078" spans="1:6" ht="12.75">
      <c r="A1078" s="213"/>
      <c r="C1078" s="235"/>
      <c r="D1078" s="215"/>
      <c r="E1078" s="236"/>
      <c r="F1078" s="239"/>
    </row>
    <row r="1079" spans="1:6" ht="12.75">
      <c r="A1079" s="213"/>
      <c r="C1079" s="235"/>
      <c r="D1079" s="215"/>
      <c r="E1079" s="236"/>
      <c r="F1079" s="239"/>
    </row>
    <row r="1080" spans="1:6" ht="12.75">
      <c r="A1080" s="213"/>
      <c r="C1080" s="235"/>
      <c r="D1080" s="215"/>
      <c r="E1080" s="236"/>
      <c r="F1080" s="239"/>
    </row>
    <row r="1081" spans="1:6" ht="12.75">
      <c r="A1081" s="213"/>
      <c r="C1081" s="235"/>
      <c r="D1081" s="215"/>
      <c r="E1081" s="236"/>
      <c r="F1081" s="239"/>
    </row>
    <row r="1082" spans="1:6" ht="12.75">
      <c r="A1082" s="213"/>
      <c r="C1082" s="235"/>
      <c r="D1082" s="215"/>
      <c r="E1082" s="236"/>
      <c r="F1082" s="239"/>
    </row>
    <row r="1083" spans="1:6" ht="12.75">
      <c r="A1083" s="213"/>
      <c r="C1083" s="235"/>
      <c r="D1083" s="215"/>
      <c r="E1083" s="236"/>
      <c r="F1083" s="239"/>
    </row>
    <row r="1084" spans="1:6" ht="12.75">
      <c r="A1084" s="213"/>
      <c r="C1084" s="235"/>
      <c r="D1084" s="215"/>
      <c r="E1084" s="236"/>
      <c r="F1084" s="239"/>
    </row>
    <row r="1085" spans="1:6" ht="12.75">
      <c r="A1085" s="213"/>
      <c r="C1085" s="235"/>
      <c r="D1085" s="215"/>
      <c r="E1085" s="236"/>
      <c r="F1085" s="239"/>
    </row>
    <row r="1086" spans="1:6" ht="12.75">
      <c r="A1086" s="213"/>
      <c r="C1086" s="235"/>
      <c r="D1086" s="215"/>
      <c r="E1086" s="236"/>
      <c r="F1086" s="239"/>
    </row>
    <row r="1087" spans="1:6" ht="12.75">
      <c r="A1087" s="213"/>
      <c r="C1087" s="235"/>
      <c r="D1087" s="215"/>
      <c r="E1087" s="236"/>
      <c r="F1087" s="239"/>
    </row>
    <row r="1088" spans="1:6" ht="12.75">
      <c r="A1088" s="213"/>
      <c r="C1088" s="235"/>
      <c r="D1088" s="215"/>
      <c r="E1088" s="236"/>
      <c r="F1088" s="239"/>
    </row>
    <row r="1089" spans="1:6" ht="12.75">
      <c r="A1089" s="213"/>
      <c r="C1089" s="235"/>
      <c r="D1089" s="215"/>
      <c r="E1089" s="236"/>
      <c r="F1089" s="239"/>
    </row>
    <row r="1090" spans="1:6" ht="12.75">
      <c r="A1090" s="213"/>
      <c r="C1090" s="235"/>
      <c r="D1090" s="215"/>
      <c r="E1090" s="236"/>
      <c r="F1090" s="239"/>
    </row>
    <row r="1091" spans="1:6" ht="12.75">
      <c r="A1091" s="213"/>
      <c r="C1091" s="235"/>
      <c r="D1091" s="215"/>
      <c r="E1091" s="236"/>
      <c r="F1091" s="239"/>
    </row>
    <row r="1092" spans="1:6" ht="12.75">
      <c r="A1092" s="213"/>
      <c r="C1092" s="235"/>
      <c r="D1092" s="215"/>
      <c r="E1092" s="236"/>
      <c r="F1092" s="239"/>
    </row>
    <row r="1093" spans="1:6" ht="12.75">
      <c r="A1093" s="213"/>
      <c r="C1093" s="235"/>
      <c r="D1093" s="215"/>
      <c r="E1093" s="236"/>
      <c r="F1093" s="239"/>
    </row>
    <row r="1094" spans="1:6" ht="12.75">
      <c r="A1094" s="213"/>
      <c r="C1094" s="235"/>
      <c r="D1094" s="215"/>
      <c r="E1094" s="236"/>
      <c r="F1094" s="239"/>
    </row>
    <row r="1095" spans="1:6" ht="12.75">
      <c r="A1095" s="213"/>
      <c r="C1095" s="235"/>
      <c r="D1095" s="215"/>
      <c r="E1095" s="236"/>
      <c r="F1095" s="239"/>
    </row>
    <row r="1096" spans="1:6" ht="12.75">
      <c r="A1096" s="213"/>
      <c r="C1096" s="235"/>
      <c r="D1096" s="215"/>
      <c r="E1096" s="236"/>
      <c r="F1096" s="239"/>
    </row>
    <row r="1097" spans="1:6" ht="12.75">
      <c r="A1097" s="213"/>
      <c r="C1097" s="235"/>
      <c r="D1097" s="215"/>
      <c r="E1097" s="236"/>
      <c r="F1097" s="239"/>
    </row>
    <row r="1098" spans="1:6" ht="12.75">
      <c r="A1098" s="213"/>
      <c r="C1098" s="235"/>
      <c r="D1098" s="215"/>
      <c r="E1098" s="236"/>
      <c r="F1098" s="239"/>
    </row>
    <row r="1099" spans="1:6" ht="12.75">
      <c r="A1099" s="213"/>
      <c r="C1099" s="235"/>
      <c r="D1099" s="215"/>
      <c r="E1099" s="236"/>
      <c r="F1099" s="239"/>
    </row>
    <row r="1100" spans="1:6" ht="12.75">
      <c r="A1100" s="213"/>
      <c r="C1100" s="235"/>
      <c r="D1100" s="215"/>
      <c r="E1100" s="236"/>
      <c r="F1100" s="239"/>
    </row>
    <row r="1101" spans="1:6" ht="12.75">
      <c r="A1101" s="213"/>
      <c r="C1101" s="235"/>
      <c r="D1101" s="215"/>
      <c r="E1101" s="236"/>
      <c r="F1101" s="239"/>
    </row>
    <row r="1102" spans="1:6" ht="12.75">
      <c r="A1102" s="213"/>
      <c r="C1102" s="235"/>
      <c r="D1102" s="215"/>
      <c r="E1102" s="236"/>
      <c r="F1102" s="239"/>
    </row>
    <row r="1103" spans="1:6" ht="12.75">
      <c r="A1103" s="213"/>
      <c r="C1103" s="235"/>
      <c r="D1103" s="215"/>
      <c r="E1103" s="236"/>
      <c r="F1103" s="239"/>
    </row>
    <row r="1104" spans="1:6" ht="12.75">
      <c r="A1104" s="213"/>
      <c r="C1104" s="235"/>
      <c r="D1104" s="215"/>
      <c r="E1104" s="236"/>
      <c r="F1104" s="239"/>
    </row>
    <row r="1105" spans="1:6" ht="12.75">
      <c r="A1105" s="213"/>
      <c r="C1105" s="235"/>
      <c r="D1105" s="215"/>
      <c r="E1105" s="236"/>
      <c r="F1105" s="239"/>
    </row>
    <row r="1106" spans="1:6" ht="12.75">
      <c r="A1106" s="213"/>
      <c r="C1106" s="235"/>
      <c r="D1106" s="215"/>
      <c r="E1106" s="236"/>
      <c r="F1106" s="239"/>
    </row>
    <row r="1107" spans="1:6" ht="12.75">
      <c r="A1107" s="213"/>
      <c r="C1107" s="235"/>
      <c r="D1107" s="215"/>
      <c r="E1107" s="236"/>
      <c r="F1107" s="239"/>
    </row>
    <row r="1108" spans="1:6" ht="12.75">
      <c r="A1108" s="213"/>
      <c r="C1108" s="235"/>
      <c r="D1108" s="215"/>
      <c r="E1108" s="236"/>
      <c r="F1108" s="239"/>
    </row>
    <row r="1109" spans="1:6" ht="12.75">
      <c r="A1109" s="213"/>
      <c r="C1109" s="235"/>
      <c r="D1109" s="215"/>
      <c r="E1109" s="236"/>
      <c r="F1109" s="239"/>
    </row>
    <row r="1110" spans="1:6" ht="12.75">
      <c r="A1110" s="213"/>
      <c r="C1110" s="235"/>
      <c r="D1110" s="215"/>
      <c r="E1110" s="236"/>
      <c r="F1110" s="239"/>
    </row>
    <row r="1111" spans="1:6" ht="12.75">
      <c r="A1111" s="213"/>
      <c r="C1111" s="235"/>
      <c r="D1111" s="215"/>
      <c r="E1111" s="236"/>
      <c r="F1111" s="239"/>
    </row>
    <row r="1112" spans="1:6" ht="12.75">
      <c r="A1112" s="213"/>
      <c r="C1112" s="235"/>
      <c r="D1112" s="215"/>
      <c r="E1112" s="236"/>
      <c r="F1112" s="239"/>
    </row>
    <row r="1113" spans="1:6" ht="12.75">
      <c r="A1113" s="213"/>
      <c r="C1113" s="235"/>
      <c r="D1113" s="215"/>
      <c r="E1113" s="236"/>
      <c r="F1113" s="239"/>
    </row>
    <row r="1114" spans="1:6" ht="12.75">
      <c r="A1114" s="213"/>
      <c r="C1114" s="235"/>
      <c r="D1114" s="215"/>
      <c r="E1114" s="236"/>
      <c r="F1114" s="239"/>
    </row>
    <row r="1115" spans="1:6" ht="12.75">
      <c r="A1115" s="213"/>
      <c r="C1115" s="235"/>
      <c r="D1115" s="215"/>
      <c r="E1115" s="236"/>
      <c r="F1115" s="239"/>
    </row>
    <row r="1116" spans="1:6" ht="12.75">
      <c r="A1116" s="213"/>
      <c r="C1116" s="235"/>
      <c r="D1116" s="215"/>
      <c r="E1116" s="236"/>
      <c r="F1116" s="239"/>
    </row>
    <row r="1117" spans="1:6" ht="12.75">
      <c r="A1117" s="213"/>
      <c r="C1117" s="235"/>
      <c r="D1117" s="215"/>
      <c r="E1117" s="236"/>
      <c r="F1117" s="239"/>
    </row>
    <row r="1118" spans="1:6" ht="12.75">
      <c r="A1118" s="213"/>
      <c r="C1118" s="235"/>
      <c r="D1118" s="215"/>
      <c r="E1118" s="236"/>
      <c r="F1118" s="239"/>
    </row>
    <row r="1119" spans="1:6" ht="12.75">
      <c r="A1119" s="213"/>
      <c r="C1119" s="235"/>
      <c r="D1119" s="215"/>
      <c r="E1119" s="236"/>
      <c r="F1119" s="239"/>
    </row>
    <row r="1120" spans="1:6" ht="12.75">
      <c r="A1120" s="213"/>
      <c r="C1120" s="235"/>
      <c r="D1120" s="215"/>
      <c r="E1120" s="236"/>
      <c r="F1120" s="239"/>
    </row>
    <row r="1121" spans="1:6" ht="12.75">
      <c r="A1121" s="213"/>
      <c r="C1121" s="235"/>
      <c r="D1121" s="215"/>
      <c r="E1121" s="236"/>
      <c r="F1121" s="239"/>
    </row>
    <row r="1122" spans="1:6" ht="12.75">
      <c r="A1122" s="213"/>
      <c r="C1122" s="235"/>
      <c r="D1122" s="215"/>
      <c r="E1122" s="236"/>
      <c r="F1122" s="239"/>
    </row>
    <row r="1123" spans="1:6" ht="12.75">
      <c r="A1123" s="213"/>
      <c r="C1123" s="235"/>
      <c r="D1123" s="215"/>
      <c r="E1123" s="236"/>
      <c r="F1123" s="239"/>
    </row>
    <row r="1124" spans="1:6" ht="12.75">
      <c r="A1124" s="213"/>
      <c r="C1124" s="235"/>
      <c r="D1124" s="215"/>
      <c r="E1124" s="236"/>
      <c r="F1124" s="239"/>
    </row>
    <row r="1125" spans="1:6" ht="12.75">
      <c r="A1125" s="213"/>
      <c r="C1125" s="235"/>
      <c r="D1125" s="215"/>
      <c r="E1125" s="236"/>
      <c r="F1125" s="239"/>
    </row>
    <row r="1126" spans="1:6" ht="12.75">
      <c r="A1126" s="213"/>
      <c r="C1126" s="235"/>
      <c r="D1126" s="215"/>
      <c r="E1126" s="236"/>
      <c r="F1126" s="239"/>
    </row>
    <row r="1127" spans="1:6" ht="12.75">
      <c r="A1127" s="213"/>
      <c r="C1127" s="235"/>
      <c r="D1127" s="215"/>
      <c r="E1127" s="236"/>
      <c r="F1127" s="239"/>
    </row>
    <row r="1128" spans="1:6" ht="12.75">
      <c r="A1128" s="213"/>
      <c r="C1128" s="235"/>
      <c r="D1128" s="215"/>
      <c r="E1128" s="236"/>
      <c r="F1128" s="239"/>
    </row>
    <row r="1129" spans="1:6" ht="12.75">
      <c r="A1129" s="213"/>
      <c r="C1129" s="235"/>
      <c r="D1129" s="215"/>
      <c r="E1129" s="236"/>
      <c r="F1129" s="239"/>
    </row>
    <row r="1130" spans="1:6" ht="12.75">
      <c r="A1130" s="213"/>
      <c r="C1130" s="235"/>
      <c r="D1130" s="215"/>
      <c r="E1130" s="236"/>
      <c r="F1130" s="239"/>
    </row>
    <row r="1131" spans="1:6" ht="12.75">
      <c r="A1131" s="213"/>
      <c r="C1131" s="235"/>
      <c r="D1131" s="215"/>
      <c r="E1131" s="236"/>
      <c r="F1131" s="239"/>
    </row>
    <row r="1132" spans="1:6" ht="12.75">
      <c r="A1132" s="213"/>
      <c r="C1132" s="235"/>
      <c r="D1132" s="215"/>
      <c r="E1132" s="236"/>
      <c r="F1132" s="239"/>
    </row>
    <row r="1133" spans="1:6" ht="12.75">
      <c r="A1133" s="213"/>
      <c r="C1133" s="235"/>
      <c r="D1133" s="215"/>
      <c r="E1133" s="236"/>
      <c r="F1133" s="239"/>
    </row>
    <row r="1134" spans="1:6" ht="12.75">
      <c r="A1134" s="213"/>
      <c r="C1134" s="235"/>
      <c r="D1134" s="215"/>
      <c r="E1134" s="236"/>
      <c r="F1134" s="239"/>
    </row>
    <row r="1135" spans="1:6" ht="12.75">
      <c r="A1135" s="213"/>
      <c r="C1135" s="235"/>
      <c r="D1135" s="215"/>
      <c r="E1135" s="236"/>
      <c r="F1135" s="239"/>
    </row>
    <row r="1136" spans="1:6" ht="12.75">
      <c r="A1136" s="213"/>
      <c r="C1136" s="235"/>
      <c r="D1136" s="215"/>
      <c r="E1136" s="236"/>
      <c r="F1136" s="239"/>
    </row>
    <row r="1137" spans="1:6" ht="12.75">
      <c r="A1137" s="213"/>
      <c r="C1137" s="235"/>
      <c r="D1137" s="215"/>
      <c r="E1137" s="236"/>
      <c r="F1137" s="239"/>
    </row>
    <row r="1138" spans="1:6" ht="12.75">
      <c r="A1138" s="213"/>
      <c r="C1138" s="235"/>
      <c r="D1138" s="215"/>
      <c r="E1138" s="236"/>
      <c r="F1138" s="239"/>
    </row>
    <row r="1139" spans="1:6" ht="12.75">
      <c r="A1139" s="213"/>
      <c r="C1139" s="235"/>
      <c r="D1139" s="215"/>
      <c r="E1139" s="236"/>
      <c r="F1139" s="239"/>
    </row>
    <row r="1140" spans="1:6" ht="12.75">
      <c r="A1140" s="213"/>
      <c r="C1140" s="235"/>
      <c r="D1140" s="215"/>
      <c r="E1140" s="236"/>
      <c r="F1140" s="239"/>
    </row>
    <row r="1141" spans="1:6" ht="12.75">
      <c r="A1141" s="213"/>
      <c r="C1141" s="235"/>
      <c r="D1141" s="215"/>
      <c r="E1141" s="236"/>
      <c r="F1141" s="239"/>
    </row>
    <row r="1142" spans="1:6" ht="12.75">
      <c r="A1142" s="213"/>
      <c r="C1142" s="235"/>
      <c r="D1142" s="215"/>
      <c r="E1142" s="236"/>
      <c r="F1142" s="239"/>
    </row>
    <row r="1143" spans="1:6" ht="12.75">
      <c r="A1143" s="213"/>
      <c r="C1143" s="235"/>
      <c r="D1143" s="215"/>
      <c r="E1143" s="236"/>
      <c r="F1143" s="239"/>
    </row>
    <row r="1144" spans="1:6" ht="12.75">
      <c r="A1144" s="213"/>
      <c r="C1144" s="235"/>
      <c r="D1144" s="215"/>
      <c r="E1144" s="236"/>
      <c r="F1144" s="239"/>
    </row>
    <row r="1145" spans="1:6" ht="12.75">
      <c r="A1145" s="213"/>
      <c r="C1145" s="235"/>
      <c r="D1145" s="215"/>
      <c r="E1145" s="236"/>
      <c r="F1145" s="239"/>
    </row>
    <row r="1146" spans="1:6" ht="12.75">
      <c r="A1146" s="213"/>
      <c r="C1146" s="235"/>
      <c r="D1146" s="215"/>
      <c r="E1146" s="236"/>
      <c r="F1146" s="239"/>
    </row>
    <row r="1147" spans="1:6" ht="12.75">
      <c r="A1147" s="213"/>
      <c r="C1147" s="235"/>
      <c r="D1147" s="215"/>
      <c r="E1147" s="236"/>
      <c r="F1147" s="239"/>
    </row>
    <row r="1148" spans="1:6" ht="12.75">
      <c r="A1148" s="213"/>
      <c r="C1148" s="235"/>
      <c r="D1148" s="215"/>
      <c r="E1148" s="236"/>
      <c r="F1148" s="239"/>
    </row>
    <row r="1149" spans="1:6" ht="12.75">
      <c r="A1149" s="213"/>
      <c r="C1149" s="235"/>
      <c r="D1149" s="215"/>
      <c r="E1149" s="236"/>
      <c r="F1149" s="239"/>
    </row>
    <row r="1150" spans="1:6" ht="12.75">
      <c r="A1150" s="213"/>
      <c r="C1150" s="235"/>
      <c r="D1150" s="215"/>
      <c r="E1150" s="236"/>
      <c r="F1150" s="239"/>
    </row>
    <row r="1151" spans="1:6" ht="12.75">
      <c r="A1151" s="213"/>
      <c r="C1151" s="235"/>
      <c r="D1151" s="215"/>
      <c r="E1151" s="236"/>
      <c r="F1151" s="239"/>
    </row>
    <row r="1152" spans="1:6" ht="12.75">
      <c r="A1152" s="213"/>
      <c r="C1152" s="235"/>
      <c r="D1152" s="215"/>
      <c r="E1152" s="236"/>
      <c r="F1152" s="239"/>
    </row>
    <row r="1153" spans="1:6" ht="12.75">
      <c r="A1153" s="213"/>
      <c r="C1153" s="235"/>
      <c r="D1153" s="215"/>
      <c r="E1153" s="236"/>
      <c r="F1153" s="239"/>
    </row>
    <row r="1154" spans="1:6" ht="12.75">
      <c r="A1154" s="213"/>
      <c r="C1154" s="235"/>
      <c r="D1154" s="215"/>
      <c r="E1154" s="236"/>
      <c r="F1154" s="239"/>
    </row>
    <row r="1155" spans="1:6" ht="12.75">
      <c r="A1155" s="213"/>
      <c r="C1155" s="235"/>
      <c r="D1155" s="215"/>
      <c r="E1155" s="236"/>
      <c r="F1155" s="239"/>
    </row>
    <row r="1156" spans="1:6" ht="12.75">
      <c r="A1156" s="213"/>
      <c r="C1156" s="235"/>
      <c r="D1156" s="215"/>
      <c r="E1156" s="236"/>
      <c r="F1156" s="239"/>
    </row>
    <row r="1157" spans="1:6" ht="12.75">
      <c r="A1157" s="213"/>
      <c r="C1157" s="235"/>
      <c r="D1157" s="215"/>
      <c r="E1157" s="236"/>
      <c r="F1157" s="239"/>
    </row>
    <row r="1158" spans="1:6" ht="12.75">
      <c r="A1158" s="213"/>
      <c r="C1158" s="235"/>
      <c r="D1158" s="215"/>
      <c r="E1158" s="236"/>
      <c r="F1158" s="239"/>
    </row>
    <row r="1159" spans="1:6" ht="12.75">
      <c r="A1159" s="213"/>
      <c r="C1159" s="235"/>
      <c r="D1159" s="215"/>
      <c r="E1159" s="236"/>
      <c r="F1159" s="239"/>
    </row>
    <row r="1160" spans="1:6" ht="12.75">
      <c r="A1160" s="213"/>
      <c r="C1160" s="235"/>
      <c r="D1160" s="215"/>
      <c r="E1160" s="236"/>
      <c r="F1160" s="239"/>
    </row>
    <row r="1161" spans="1:6" ht="12.75">
      <c r="A1161" s="213"/>
      <c r="C1161" s="235"/>
      <c r="D1161" s="215"/>
      <c r="E1161" s="236"/>
      <c r="F1161" s="239"/>
    </row>
    <row r="1162" spans="1:6" ht="12.75">
      <c r="A1162" s="213"/>
      <c r="C1162" s="235"/>
      <c r="D1162" s="215"/>
      <c r="E1162" s="236"/>
      <c r="F1162" s="239"/>
    </row>
    <row r="1163" spans="1:6" ht="12.75">
      <c r="A1163" s="213"/>
      <c r="C1163" s="235"/>
      <c r="D1163" s="215"/>
      <c r="E1163" s="236"/>
      <c r="F1163" s="239"/>
    </row>
    <row r="1164" spans="1:6" ht="12.75">
      <c r="A1164" s="213"/>
      <c r="C1164" s="235"/>
      <c r="D1164" s="215"/>
      <c r="E1164" s="236"/>
      <c r="F1164" s="239"/>
    </row>
    <row r="1165" spans="1:6" ht="12.75">
      <c r="A1165" s="213"/>
      <c r="C1165" s="235"/>
      <c r="D1165" s="215"/>
      <c r="E1165" s="236"/>
      <c r="F1165" s="239"/>
    </row>
    <row r="1166" spans="1:6" ht="12.75">
      <c r="A1166" s="213"/>
      <c r="C1166" s="235"/>
      <c r="D1166" s="215"/>
      <c r="E1166" s="236"/>
      <c r="F1166" s="239"/>
    </row>
    <row r="1167" spans="1:6" ht="12.75">
      <c r="A1167" s="213"/>
      <c r="C1167" s="235"/>
      <c r="D1167" s="215"/>
      <c r="E1167" s="236"/>
      <c r="F1167" s="239"/>
    </row>
    <row r="1168" spans="1:6" ht="12.75">
      <c r="A1168" s="213"/>
      <c r="C1168" s="235"/>
      <c r="D1168" s="215"/>
      <c r="E1168" s="236"/>
      <c r="F1168" s="239"/>
    </row>
    <row r="1169" spans="1:6" ht="12.75">
      <c r="A1169" s="213"/>
      <c r="C1169" s="235"/>
      <c r="D1169" s="215"/>
      <c r="E1169" s="236"/>
      <c r="F1169" s="239"/>
    </row>
    <row r="1170" spans="1:6" ht="12.75">
      <c r="A1170" s="213"/>
      <c r="C1170" s="235"/>
      <c r="D1170" s="215"/>
      <c r="E1170" s="236"/>
      <c r="F1170" s="239"/>
    </row>
    <row r="1171" spans="1:6" ht="12.75">
      <c r="A1171" s="213"/>
      <c r="C1171" s="235"/>
      <c r="D1171" s="215"/>
      <c r="E1171" s="236"/>
      <c r="F1171" s="239"/>
    </row>
    <row r="1172" spans="1:6" ht="12.75">
      <c r="A1172" s="213"/>
      <c r="C1172" s="235"/>
      <c r="D1172" s="215"/>
      <c r="E1172" s="236"/>
      <c r="F1172" s="239"/>
    </row>
    <row r="1173" spans="1:6" ht="12.75">
      <c r="A1173" s="213"/>
      <c r="C1173" s="235"/>
      <c r="D1173" s="215"/>
      <c r="E1173" s="236"/>
      <c r="F1173" s="239"/>
    </row>
    <row r="1174" spans="1:6" ht="12.75">
      <c r="A1174" s="213"/>
      <c r="C1174" s="235"/>
      <c r="D1174" s="215"/>
      <c r="E1174" s="236"/>
      <c r="F1174" s="239"/>
    </row>
    <row r="1175" spans="1:6" ht="12.75">
      <c r="A1175" s="213"/>
      <c r="C1175" s="235"/>
      <c r="D1175" s="215"/>
      <c r="E1175" s="236"/>
      <c r="F1175" s="239"/>
    </row>
    <row r="1176" spans="1:6" ht="12.75">
      <c r="A1176" s="213"/>
      <c r="C1176" s="235"/>
      <c r="D1176" s="215"/>
      <c r="E1176" s="236"/>
      <c r="F1176" s="239"/>
    </row>
    <row r="1177" spans="1:6" ht="12.75">
      <c r="A1177" s="213"/>
      <c r="C1177" s="235"/>
      <c r="D1177" s="215"/>
      <c r="E1177" s="236"/>
      <c r="F1177" s="239"/>
    </row>
    <row r="1178" spans="1:6" ht="12.75">
      <c r="A1178" s="213"/>
      <c r="C1178" s="235"/>
      <c r="D1178" s="215"/>
      <c r="E1178" s="236"/>
      <c r="F1178" s="239"/>
    </row>
    <row r="1179" spans="1:6" ht="12.75">
      <c r="A1179" s="213"/>
      <c r="C1179" s="235"/>
      <c r="D1179" s="215"/>
      <c r="E1179" s="236"/>
      <c r="F1179" s="239"/>
    </row>
    <row r="1180" spans="1:6" ht="12.75">
      <c r="A1180" s="213"/>
      <c r="C1180" s="235"/>
      <c r="D1180" s="215"/>
      <c r="E1180" s="236"/>
      <c r="F1180" s="239"/>
    </row>
    <row r="1181" spans="1:6" ht="12.75">
      <c r="A1181" s="213"/>
      <c r="C1181" s="235"/>
      <c r="D1181" s="215"/>
      <c r="E1181" s="236"/>
      <c r="F1181" s="239"/>
    </row>
    <row r="1182" spans="1:6" ht="12.75">
      <c r="A1182" s="213"/>
      <c r="C1182" s="235"/>
      <c r="D1182" s="215"/>
      <c r="E1182" s="236"/>
      <c r="F1182" s="239"/>
    </row>
    <row r="1183" spans="1:6" ht="12.75">
      <c r="A1183" s="213"/>
      <c r="C1183" s="235"/>
      <c r="D1183" s="215"/>
      <c r="E1183" s="236"/>
      <c r="F1183" s="239"/>
    </row>
    <row r="1184" spans="1:6" ht="12.75">
      <c r="A1184" s="213"/>
      <c r="C1184" s="235"/>
      <c r="D1184" s="215"/>
      <c r="E1184" s="236"/>
      <c r="F1184" s="239"/>
    </row>
    <row r="1185" spans="1:6" ht="12.75">
      <c r="A1185" s="213"/>
      <c r="C1185" s="235"/>
      <c r="D1185" s="215"/>
      <c r="E1185" s="236"/>
      <c r="F1185" s="239"/>
    </row>
    <row r="1186" spans="1:6" ht="12.75">
      <c r="A1186" s="213"/>
      <c r="C1186" s="235"/>
      <c r="D1186" s="215"/>
      <c r="E1186" s="236"/>
      <c r="F1186" s="239"/>
    </row>
    <row r="1187" spans="1:6" ht="12.75">
      <c r="A1187" s="213"/>
      <c r="C1187" s="235"/>
      <c r="D1187" s="215"/>
      <c r="E1187" s="236"/>
      <c r="F1187" s="239"/>
    </row>
    <row r="1188" spans="1:6" ht="12.75">
      <c r="A1188" s="213"/>
      <c r="C1188" s="235"/>
      <c r="D1188" s="215"/>
      <c r="E1188" s="236"/>
      <c r="F1188" s="239"/>
    </row>
    <row r="1189" spans="1:6" ht="12.75">
      <c r="A1189" s="213"/>
      <c r="C1189" s="235"/>
      <c r="D1189" s="215"/>
      <c r="E1189" s="236"/>
      <c r="F1189" s="239"/>
    </row>
    <row r="1190" spans="1:6" ht="12.75">
      <c r="A1190" s="213"/>
      <c r="C1190" s="235"/>
      <c r="D1190" s="215"/>
      <c r="E1190" s="236"/>
      <c r="F1190" s="239"/>
    </row>
    <row r="1191" spans="1:6" ht="12.75">
      <c r="A1191" s="213"/>
      <c r="C1191" s="235"/>
      <c r="D1191" s="215"/>
      <c r="E1191" s="236"/>
      <c r="F1191" s="239"/>
    </row>
    <row r="1192" spans="1:6" ht="12.75">
      <c r="A1192" s="213"/>
      <c r="C1192" s="235"/>
      <c r="D1192" s="215"/>
      <c r="E1192" s="236"/>
      <c r="F1192" s="239"/>
    </row>
    <row r="1193" spans="1:6" ht="12.75">
      <c r="A1193" s="213"/>
      <c r="C1193" s="235"/>
      <c r="D1193" s="215"/>
      <c r="E1193" s="236"/>
      <c r="F1193" s="239"/>
    </row>
    <row r="1194" spans="1:6" ht="12.75">
      <c r="A1194" s="213"/>
      <c r="C1194" s="235"/>
      <c r="D1194" s="215"/>
      <c r="E1194" s="236"/>
      <c r="F1194" s="239"/>
    </row>
    <row r="1195" spans="1:6" ht="12.75">
      <c r="A1195" s="213"/>
      <c r="C1195" s="235"/>
      <c r="D1195" s="215"/>
      <c r="E1195" s="236"/>
      <c r="F1195" s="239"/>
    </row>
    <row r="1196" spans="1:6" ht="12.75">
      <c r="A1196" s="213"/>
      <c r="C1196" s="235"/>
      <c r="D1196" s="215"/>
      <c r="E1196" s="236"/>
      <c r="F1196" s="239"/>
    </row>
    <row r="1197" spans="1:6" ht="12.75">
      <c r="A1197" s="213"/>
      <c r="C1197" s="235"/>
      <c r="D1197" s="215"/>
      <c r="E1197" s="236"/>
      <c r="F1197" s="239"/>
    </row>
    <row r="1198" spans="1:6" ht="12.75">
      <c r="A1198" s="213"/>
      <c r="C1198" s="235"/>
      <c r="D1198" s="215"/>
      <c r="E1198" s="236"/>
      <c r="F1198" s="239"/>
    </row>
    <row r="1199" spans="1:6" ht="12.75">
      <c r="A1199" s="213"/>
      <c r="C1199" s="235"/>
      <c r="D1199" s="215"/>
      <c r="E1199" s="236"/>
      <c r="F1199" s="239"/>
    </row>
    <row r="1200" spans="1:6" ht="12.75">
      <c r="A1200" s="213"/>
      <c r="C1200" s="235"/>
      <c r="D1200" s="215"/>
      <c r="E1200" s="236"/>
      <c r="F1200" s="239"/>
    </row>
    <row r="1201" spans="1:6" ht="12.75">
      <c r="A1201" s="213"/>
      <c r="C1201" s="235"/>
      <c r="D1201" s="215"/>
      <c r="E1201" s="236"/>
      <c r="F1201" s="239"/>
    </row>
    <row r="1202" spans="1:6" ht="12.75">
      <c r="A1202" s="213"/>
      <c r="C1202" s="235"/>
      <c r="D1202" s="215"/>
      <c r="E1202" s="236"/>
      <c r="F1202" s="239"/>
    </row>
    <row r="1203" spans="1:6" ht="12.75">
      <c r="A1203" s="213"/>
      <c r="C1203" s="235"/>
      <c r="D1203" s="215"/>
      <c r="E1203" s="236"/>
      <c r="F1203" s="239"/>
    </row>
    <row r="1204" spans="1:6" ht="12.75">
      <c r="A1204" s="213"/>
      <c r="C1204" s="235"/>
      <c r="D1204" s="215"/>
      <c r="E1204" s="236"/>
      <c r="F1204" s="239"/>
    </row>
    <row r="1205" spans="1:6" ht="12.75">
      <c r="A1205" s="213"/>
      <c r="C1205" s="235"/>
      <c r="D1205" s="215"/>
      <c r="E1205" s="236"/>
      <c r="F1205" s="239"/>
    </row>
    <row r="1206" spans="1:6" ht="12.75">
      <c r="A1206" s="213"/>
      <c r="C1206" s="235"/>
      <c r="D1206" s="215"/>
      <c r="E1206" s="236"/>
      <c r="F1206" s="239"/>
    </row>
    <row r="1207" spans="1:6" ht="12.75">
      <c r="A1207" s="213"/>
      <c r="C1207" s="235"/>
      <c r="D1207" s="215"/>
      <c r="E1207" s="236"/>
      <c r="F1207" s="239"/>
    </row>
    <row r="1208" spans="1:6" ht="12.75">
      <c r="A1208" s="213"/>
      <c r="C1208" s="235"/>
      <c r="D1208" s="215"/>
      <c r="E1208" s="236"/>
      <c r="F1208" s="239"/>
    </row>
    <row r="1209" spans="1:6" ht="12.75">
      <c r="A1209" s="213"/>
      <c r="C1209" s="235"/>
      <c r="D1209" s="215"/>
      <c r="E1209" s="236"/>
      <c r="F1209" s="239"/>
    </row>
    <row r="1210" spans="1:6" ht="12.75">
      <c r="A1210" s="213"/>
      <c r="C1210" s="235"/>
      <c r="D1210" s="215"/>
      <c r="E1210" s="236"/>
      <c r="F1210" s="239"/>
    </row>
    <row r="1211" spans="1:6" ht="12.75">
      <c r="A1211" s="213"/>
      <c r="C1211" s="235"/>
      <c r="D1211" s="215"/>
      <c r="E1211" s="236"/>
      <c r="F1211" s="239"/>
    </row>
    <row r="1212" spans="1:6" ht="12.75">
      <c r="A1212" s="213"/>
      <c r="C1212" s="235"/>
      <c r="D1212" s="215"/>
      <c r="E1212" s="236"/>
      <c r="F1212" s="239"/>
    </row>
    <row r="1213" spans="1:6" ht="12.75">
      <c r="A1213" s="213"/>
      <c r="C1213" s="235"/>
      <c r="D1213" s="215"/>
      <c r="E1213" s="236"/>
      <c r="F1213" s="239"/>
    </row>
    <row r="1214" spans="1:6" ht="12.75">
      <c r="A1214" s="213"/>
      <c r="C1214" s="235"/>
      <c r="D1214" s="215"/>
      <c r="E1214" s="236"/>
      <c r="F1214" s="239"/>
    </row>
    <row r="1215" spans="1:6" ht="12.75">
      <c r="A1215" s="213"/>
      <c r="C1215" s="235"/>
      <c r="D1215" s="215"/>
      <c r="E1215" s="236"/>
      <c r="F1215" s="239"/>
    </row>
    <row r="1216" spans="1:6" ht="12.75">
      <c r="A1216" s="213"/>
      <c r="C1216" s="235"/>
      <c r="D1216" s="215"/>
      <c r="E1216" s="236"/>
      <c r="F1216" s="239"/>
    </row>
    <row r="1217" spans="1:6" ht="12.75">
      <c r="A1217" s="213"/>
      <c r="C1217" s="235"/>
      <c r="D1217" s="215"/>
      <c r="E1217" s="236"/>
      <c r="F1217" s="239"/>
    </row>
    <row r="1218" spans="1:6" ht="12.75">
      <c r="A1218" s="213"/>
      <c r="C1218" s="235"/>
      <c r="D1218" s="215"/>
      <c r="E1218" s="236"/>
      <c r="F1218" s="239"/>
    </row>
    <row r="1219" spans="1:6" ht="12.75">
      <c r="A1219" s="213"/>
      <c r="C1219" s="235"/>
      <c r="D1219" s="215"/>
      <c r="E1219" s="236"/>
      <c r="F1219" s="239"/>
    </row>
    <row r="1220" spans="1:6" ht="12.75">
      <c r="A1220" s="213"/>
      <c r="C1220" s="235"/>
      <c r="D1220" s="215"/>
      <c r="E1220" s="236"/>
      <c r="F1220" s="239"/>
    </row>
    <row r="1221" spans="1:6" ht="12.75">
      <c r="A1221" s="213"/>
      <c r="C1221" s="235"/>
      <c r="D1221" s="215"/>
      <c r="E1221" s="236"/>
      <c r="F1221" s="239"/>
    </row>
    <row r="1222" spans="1:6" ht="12.75">
      <c r="A1222" s="213"/>
      <c r="C1222" s="235"/>
      <c r="D1222" s="215"/>
      <c r="E1222" s="236"/>
      <c r="F1222" s="239"/>
    </row>
    <row r="1223" spans="1:6" ht="12.75">
      <c r="A1223" s="213"/>
      <c r="C1223" s="235"/>
      <c r="D1223" s="215"/>
      <c r="E1223" s="236"/>
      <c r="F1223" s="239"/>
    </row>
    <row r="1224" spans="1:6" ht="12.75">
      <c r="A1224" s="213"/>
      <c r="C1224" s="235"/>
      <c r="D1224" s="215"/>
      <c r="E1224" s="236"/>
      <c r="F1224" s="239"/>
    </row>
    <row r="1225" spans="1:6" ht="12.75">
      <c r="A1225" s="213"/>
      <c r="C1225" s="235"/>
      <c r="D1225" s="215"/>
      <c r="E1225" s="236"/>
      <c r="F1225" s="239"/>
    </row>
    <row r="1226" spans="1:6" ht="12.75">
      <c r="A1226" s="213"/>
      <c r="C1226" s="235"/>
      <c r="D1226" s="215"/>
      <c r="E1226" s="236"/>
      <c r="F1226" s="239"/>
    </row>
    <row r="1227" spans="1:6" ht="12.75">
      <c r="A1227" s="213"/>
      <c r="C1227" s="235"/>
      <c r="D1227" s="215"/>
      <c r="E1227" s="236"/>
      <c r="F1227" s="239"/>
    </row>
    <row r="1228" spans="1:6" ht="12.75">
      <c r="A1228" s="213"/>
      <c r="C1228" s="235"/>
      <c r="D1228" s="215"/>
      <c r="E1228" s="236"/>
      <c r="F1228" s="239"/>
    </row>
    <row r="1229" spans="1:6" ht="12.75">
      <c r="A1229" s="213"/>
      <c r="C1229" s="235"/>
      <c r="D1229" s="215"/>
      <c r="E1229" s="236"/>
      <c r="F1229" s="239"/>
    </row>
    <row r="1230" spans="1:6" ht="12.75">
      <c r="A1230" s="213"/>
      <c r="C1230" s="235"/>
      <c r="D1230" s="215"/>
      <c r="E1230" s="236"/>
      <c r="F1230" s="239"/>
    </row>
    <row r="1231" spans="1:6" ht="12.75">
      <c r="A1231" s="213"/>
      <c r="C1231" s="235"/>
      <c r="D1231" s="215"/>
      <c r="E1231" s="236"/>
      <c r="F1231" s="239"/>
    </row>
    <row r="1232" spans="1:6" ht="12.75">
      <c r="A1232" s="213"/>
      <c r="C1232" s="235"/>
      <c r="D1232" s="215"/>
      <c r="E1232" s="236"/>
      <c r="F1232" s="239"/>
    </row>
    <row r="1233" spans="1:6" ht="12.75">
      <c r="A1233" s="213"/>
      <c r="C1233" s="235"/>
      <c r="D1233" s="215"/>
      <c r="E1233" s="236"/>
      <c r="F1233" s="239"/>
    </row>
    <row r="1234" spans="1:6" ht="12.75">
      <c r="A1234" s="213"/>
      <c r="C1234" s="235"/>
      <c r="D1234" s="215"/>
      <c r="E1234" s="236"/>
      <c r="F1234" s="239"/>
    </row>
    <row r="1235" spans="1:6" ht="12.75">
      <c r="A1235" s="213"/>
      <c r="C1235" s="235"/>
      <c r="D1235" s="215"/>
      <c r="E1235" s="236"/>
      <c r="F1235" s="239"/>
    </row>
    <row r="1236" spans="1:6" ht="12.75">
      <c r="A1236" s="213"/>
      <c r="C1236" s="235"/>
      <c r="D1236" s="215"/>
      <c r="E1236" s="236"/>
      <c r="F1236" s="239"/>
    </row>
    <row r="1237" spans="1:6" ht="12.75">
      <c r="A1237" s="213"/>
      <c r="C1237" s="235"/>
      <c r="D1237" s="215"/>
      <c r="E1237" s="236"/>
      <c r="F1237" s="239"/>
    </row>
    <row r="1238" spans="1:6" ht="12.75">
      <c r="A1238" s="213"/>
      <c r="C1238" s="235"/>
      <c r="D1238" s="215"/>
      <c r="E1238" s="236"/>
      <c r="F1238" s="239"/>
    </row>
    <row r="1239" spans="1:6" ht="12.75">
      <c r="A1239" s="213"/>
      <c r="C1239" s="235"/>
      <c r="D1239" s="215"/>
      <c r="E1239" s="236"/>
      <c r="F1239" s="239"/>
    </row>
    <row r="1240" spans="1:6" ht="12.75">
      <c r="A1240" s="213"/>
      <c r="C1240" s="235"/>
      <c r="D1240" s="215"/>
      <c r="E1240" s="236"/>
      <c r="F1240" s="239"/>
    </row>
    <row r="1241" spans="1:6" ht="12.75">
      <c r="A1241" s="213"/>
      <c r="C1241" s="235"/>
      <c r="D1241" s="215"/>
      <c r="E1241" s="236"/>
      <c r="F1241" s="239"/>
    </row>
    <row r="1242" spans="1:6" ht="12.75">
      <c r="A1242" s="213"/>
      <c r="C1242" s="235"/>
      <c r="D1242" s="215"/>
      <c r="E1242" s="236"/>
      <c r="F1242" s="239"/>
    </row>
    <row r="1243" spans="1:6" ht="12.75">
      <c r="A1243" s="213"/>
      <c r="C1243" s="235"/>
      <c r="D1243" s="215"/>
      <c r="E1243" s="236"/>
      <c r="F1243" s="239"/>
    </row>
    <row r="1244" spans="1:6" ht="12.75">
      <c r="A1244" s="213"/>
      <c r="C1244" s="235"/>
      <c r="D1244" s="215"/>
      <c r="E1244" s="236"/>
      <c r="F1244" s="239"/>
    </row>
    <row r="1245" spans="1:6" ht="12.75">
      <c r="A1245" s="213"/>
      <c r="C1245" s="235"/>
      <c r="D1245" s="215"/>
      <c r="E1245" s="236"/>
      <c r="F1245" s="239"/>
    </row>
    <row r="1246" spans="1:6" ht="12.75">
      <c r="A1246" s="213"/>
      <c r="C1246" s="235"/>
      <c r="D1246" s="215"/>
      <c r="E1246" s="236"/>
      <c r="F1246" s="239"/>
    </row>
    <row r="1247" spans="1:6" ht="12.75">
      <c r="A1247" s="213"/>
      <c r="C1247" s="235"/>
      <c r="D1247" s="215"/>
      <c r="E1247" s="236"/>
      <c r="F1247" s="239"/>
    </row>
    <row r="1248" spans="1:6" ht="12.75">
      <c r="A1248" s="213"/>
      <c r="C1248" s="235"/>
      <c r="D1248" s="215"/>
      <c r="E1248" s="236"/>
      <c r="F1248" s="239"/>
    </row>
    <row r="1249" spans="1:6" ht="12.75">
      <c r="A1249" s="213"/>
      <c r="C1249" s="235"/>
      <c r="D1249" s="215"/>
      <c r="E1249" s="236"/>
      <c r="F1249" s="239"/>
    </row>
    <row r="1250" spans="1:6" ht="12.75">
      <c r="A1250" s="213"/>
      <c r="C1250" s="235"/>
      <c r="D1250" s="215"/>
      <c r="E1250" s="236"/>
      <c r="F1250" s="239"/>
    </row>
    <row r="1251" spans="1:6" ht="12.75">
      <c r="A1251" s="213"/>
      <c r="C1251" s="235"/>
      <c r="D1251" s="215"/>
      <c r="E1251" s="236"/>
      <c r="F1251" s="239"/>
    </row>
    <row r="1252" spans="1:6" ht="12.75">
      <c r="A1252" s="213"/>
      <c r="C1252" s="235"/>
      <c r="D1252" s="215"/>
      <c r="E1252" s="236"/>
      <c r="F1252" s="239"/>
    </row>
    <row r="1253" spans="1:6" ht="12.75">
      <c r="A1253" s="213"/>
      <c r="C1253" s="235"/>
      <c r="D1253" s="215"/>
      <c r="E1253" s="236"/>
      <c r="F1253" s="239"/>
    </row>
    <row r="1254" spans="1:6" ht="12.75">
      <c r="A1254" s="213"/>
      <c r="C1254" s="235"/>
      <c r="D1254" s="215"/>
      <c r="E1254" s="236"/>
      <c r="F1254" s="239"/>
    </row>
    <row r="1255" spans="1:6" ht="12.75">
      <c r="A1255" s="213"/>
      <c r="C1255" s="235"/>
      <c r="D1255" s="215"/>
      <c r="E1255" s="236"/>
      <c r="F1255" s="239"/>
    </row>
    <row r="1256" spans="1:6" ht="12.75">
      <c r="A1256" s="213"/>
      <c r="C1256" s="235"/>
      <c r="D1256" s="215"/>
      <c r="E1256" s="236"/>
      <c r="F1256" s="239"/>
    </row>
    <row r="1257" spans="1:6" ht="12.75">
      <c r="A1257" s="213"/>
      <c r="C1257" s="235"/>
      <c r="D1257" s="215"/>
      <c r="E1257" s="236"/>
      <c r="F1257" s="239"/>
    </row>
    <row r="1258" spans="1:6" ht="12.75">
      <c r="A1258" s="213"/>
      <c r="C1258" s="235"/>
      <c r="D1258" s="215"/>
      <c r="E1258" s="236"/>
      <c r="F1258" s="239"/>
    </row>
    <row r="1259" spans="1:6" ht="12.75">
      <c r="A1259" s="213"/>
      <c r="C1259" s="235"/>
      <c r="D1259" s="215"/>
      <c r="E1259" s="236"/>
      <c r="F1259" s="239"/>
    </row>
    <row r="1260" spans="1:6" ht="12.75">
      <c r="A1260" s="213"/>
      <c r="C1260" s="235"/>
      <c r="D1260" s="215"/>
      <c r="E1260" s="236"/>
      <c r="F1260" s="239"/>
    </row>
    <row r="1261" spans="1:6" ht="12.75">
      <c r="A1261" s="213"/>
      <c r="C1261" s="235"/>
      <c r="D1261" s="215"/>
      <c r="E1261" s="236"/>
      <c r="F1261" s="239"/>
    </row>
    <row r="1262" spans="1:6" ht="12.75">
      <c r="A1262" s="213"/>
      <c r="C1262" s="235"/>
      <c r="D1262" s="215"/>
      <c r="E1262" s="236"/>
      <c r="F1262" s="239"/>
    </row>
    <row r="1263" spans="1:6" ht="12.75">
      <c r="A1263" s="213"/>
      <c r="C1263" s="235"/>
      <c r="D1263" s="215"/>
      <c r="E1263" s="236"/>
      <c r="F1263" s="239"/>
    </row>
    <row r="1264" spans="1:6" ht="12.75">
      <c r="A1264" s="213"/>
      <c r="C1264" s="235"/>
      <c r="D1264" s="215"/>
      <c r="E1264" s="236"/>
      <c r="F1264" s="239"/>
    </row>
    <row r="1265" spans="1:6" ht="12.75">
      <c r="A1265" s="213"/>
      <c r="C1265" s="235"/>
      <c r="D1265" s="215"/>
      <c r="E1265" s="236"/>
      <c r="F1265" s="239"/>
    </row>
    <row r="1266" spans="1:6" ht="12.75">
      <c r="A1266" s="213"/>
      <c r="C1266" s="235"/>
      <c r="D1266" s="215"/>
      <c r="E1266" s="236"/>
      <c r="F1266" s="239"/>
    </row>
    <row r="1267" spans="1:6" ht="12.75">
      <c r="A1267" s="213"/>
      <c r="C1267" s="235"/>
      <c r="D1267" s="215"/>
      <c r="E1267" s="236"/>
      <c r="F1267" s="239"/>
    </row>
    <row r="1268" spans="1:6" ht="12.75">
      <c r="A1268" s="213"/>
      <c r="C1268" s="235"/>
      <c r="D1268" s="215"/>
      <c r="E1268" s="236"/>
      <c r="F1268" s="239"/>
    </row>
    <row r="1269" spans="1:6" ht="12.75">
      <c r="A1269" s="213"/>
      <c r="C1269" s="235"/>
      <c r="D1269" s="215"/>
      <c r="E1269" s="236"/>
      <c r="F1269" s="239"/>
    </row>
    <row r="1270" spans="1:6" ht="12.75">
      <c r="A1270" s="213"/>
      <c r="C1270" s="235"/>
      <c r="D1270" s="215"/>
      <c r="E1270" s="236"/>
      <c r="F1270" s="239"/>
    </row>
    <row r="1271" spans="1:6" ht="12.75">
      <c r="A1271" s="213"/>
      <c r="C1271" s="235"/>
      <c r="D1271" s="215"/>
      <c r="E1271" s="236"/>
      <c r="F1271" s="239"/>
    </row>
    <row r="1272" spans="1:6" ht="12.75">
      <c r="A1272" s="213"/>
      <c r="C1272" s="235"/>
      <c r="D1272" s="215"/>
      <c r="E1272" s="236"/>
      <c r="F1272" s="239"/>
    </row>
    <row r="1273" spans="1:6" ht="12.75">
      <c r="A1273" s="213"/>
      <c r="C1273" s="235"/>
      <c r="D1273" s="215"/>
      <c r="E1273" s="236"/>
      <c r="F1273" s="239"/>
    </row>
    <row r="1274" spans="1:6" ht="12.75">
      <c r="A1274" s="213"/>
      <c r="C1274" s="235"/>
      <c r="D1274" s="215"/>
      <c r="E1274" s="236"/>
      <c r="F1274" s="239"/>
    </row>
    <row r="1275" spans="1:6" ht="12.75">
      <c r="A1275" s="213"/>
      <c r="C1275" s="235"/>
      <c r="D1275" s="215"/>
      <c r="E1275" s="236"/>
      <c r="F1275" s="239"/>
    </row>
    <row r="1276" spans="1:6" ht="12.75">
      <c r="A1276" s="213"/>
      <c r="C1276" s="235"/>
      <c r="D1276" s="215"/>
      <c r="E1276" s="236"/>
      <c r="F1276" s="239"/>
    </row>
    <row r="1277" spans="1:6" ht="12.75">
      <c r="A1277" s="213"/>
      <c r="C1277" s="235"/>
      <c r="D1277" s="215"/>
      <c r="E1277" s="236"/>
      <c r="F1277" s="239"/>
    </row>
    <row r="1278" spans="1:6" ht="12.75">
      <c r="A1278" s="213"/>
      <c r="C1278" s="235"/>
      <c r="D1278" s="215"/>
      <c r="E1278" s="236"/>
      <c r="F1278" s="239"/>
    </row>
    <row r="1279" spans="1:6" ht="12.75">
      <c r="A1279" s="213"/>
      <c r="C1279" s="235"/>
      <c r="D1279" s="215"/>
      <c r="E1279" s="236"/>
      <c r="F1279" s="239"/>
    </row>
    <row r="1280" spans="1:6" ht="12.75">
      <c r="A1280" s="213"/>
      <c r="C1280" s="235"/>
      <c r="D1280" s="215"/>
      <c r="E1280" s="236"/>
      <c r="F1280" s="239"/>
    </row>
    <row r="1281" spans="1:6" ht="12.75">
      <c r="A1281" s="213"/>
      <c r="C1281" s="235"/>
      <c r="D1281" s="215"/>
      <c r="E1281" s="236"/>
      <c r="F1281" s="239"/>
    </row>
    <row r="1282" spans="1:6" ht="12.75">
      <c r="A1282" s="213"/>
      <c r="C1282" s="235"/>
      <c r="D1282" s="215"/>
      <c r="E1282" s="236"/>
      <c r="F1282" s="239"/>
    </row>
    <row r="1283" spans="1:6" ht="12.75">
      <c r="A1283" s="213"/>
      <c r="C1283" s="235"/>
      <c r="D1283" s="215"/>
      <c r="E1283" s="236"/>
      <c r="F1283" s="239"/>
    </row>
    <row r="1284" spans="1:6" ht="12.75">
      <c r="A1284" s="213"/>
      <c r="C1284" s="235"/>
      <c r="D1284" s="215"/>
      <c r="E1284" s="236"/>
      <c r="F1284" s="239"/>
    </row>
    <row r="1285" spans="1:6" ht="12.75">
      <c r="A1285" s="213"/>
      <c r="C1285" s="235"/>
      <c r="D1285" s="215"/>
      <c r="E1285" s="236"/>
      <c r="F1285" s="239"/>
    </row>
    <row r="1286" spans="1:6" ht="12.75">
      <c r="A1286" s="213"/>
      <c r="C1286" s="235"/>
      <c r="D1286" s="215"/>
      <c r="E1286" s="236"/>
      <c r="F1286" s="239"/>
    </row>
    <row r="1287" spans="1:6" ht="12.75">
      <c r="A1287" s="213"/>
      <c r="C1287" s="235"/>
      <c r="D1287" s="215"/>
      <c r="E1287" s="236"/>
      <c r="F1287" s="239"/>
    </row>
    <row r="1288" spans="1:6" ht="12.75">
      <c r="A1288" s="213"/>
      <c r="C1288" s="235"/>
      <c r="D1288" s="215"/>
      <c r="E1288" s="236"/>
      <c r="F1288" s="239"/>
    </row>
    <row r="1289" spans="1:6" ht="12.75">
      <c r="A1289" s="213"/>
      <c r="C1289" s="235"/>
      <c r="D1289" s="215"/>
      <c r="E1289" s="236"/>
      <c r="F1289" s="239"/>
    </row>
    <row r="1290" spans="1:6" ht="12.75">
      <c r="A1290" s="213"/>
      <c r="C1290" s="235"/>
      <c r="D1290" s="215"/>
      <c r="E1290" s="236"/>
      <c r="F1290" s="239"/>
    </row>
    <row r="1291" spans="1:6" ht="12.75">
      <c r="A1291" s="213"/>
      <c r="C1291" s="235"/>
      <c r="D1291" s="215"/>
      <c r="E1291" s="236"/>
      <c r="F1291" s="239"/>
    </row>
    <row r="1292" spans="1:6" ht="12.75">
      <c r="A1292" s="213"/>
      <c r="C1292" s="235"/>
      <c r="D1292" s="215"/>
      <c r="E1292" s="236"/>
      <c r="F1292" s="239"/>
    </row>
    <row r="1293" spans="1:6" ht="12.75">
      <c r="A1293" s="213"/>
      <c r="C1293" s="235"/>
      <c r="D1293" s="215"/>
      <c r="E1293" s="236"/>
      <c r="F1293" s="239"/>
    </row>
    <row r="1294" spans="1:6" ht="12.75">
      <c r="A1294" s="213"/>
      <c r="C1294" s="235"/>
      <c r="D1294" s="215"/>
      <c r="E1294" s="236"/>
      <c r="F1294" s="239"/>
    </row>
    <row r="1295" spans="1:6" ht="12.75">
      <c r="A1295" s="213"/>
      <c r="C1295" s="235"/>
      <c r="D1295" s="215"/>
      <c r="E1295" s="236"/>
      <c r="F1295" s="239"/>
    </row>
    <row r="1296" spans="1:6" ht="12.75">
      <c r="A1296" s="213"/>
      <c r="C1296" s="235"/>
      <c r="D1296" s="215"/>
      <c r="E1296" s="236"/>
      <c r="F1296" s="239"/>
    </row>
    <row r="1297" spans="1:6" ht="12.75">
      <c r="A1297" s="213"/>
      <c r="C1297" s="235"/>
      <c r="D1297" s="215"/>
      <c r="E1297" s="236"/>
      <c r="F1297" s="239"/>
    </row>
    <row r="1298" spans="1:6" ht="12.75">
      <c r="A1298" s="213"/>
      <c r="C1298" s="235"/>
      <c r="D1298" s="215"/>
      <c r="E1298" s="236"/>
      <c r="F1298" s="239"/>
    </row>
    <row r="1299" spans="1:6" ht="12.75">
      <c r="A1299" s="213"/>
      <c r="C1299" s="235"/>
      <c r="D1299" s="215"/>
      <c r="E1299" s="236"/>
      <c r="F1299" s="239"/>
    </row>
    <row r="1300" spans="1:6" ht="12.75">
      <c r="A1300" s="213"/>
      <c r="C1300" s="235"/>
      <c r="D1300" s="215"/>
      <c r="E1300" s="236"/>
      <c r="F1300" s="239"/>
    </row>
    <row r="1301" spans="1:6" ht="12.75">
      <c r="A1301" s="213"/>
      <c r="C1301" s="235"/>
      <c r="D1301" s="215"/>
      <c r="E1301" s="236"/>
      <c r="F1301" s="239"/>
    </row>
    <row r="1302" spans="1:6" ht="12.75">
      <c r="A1302" s="213"/>
      <c r="C1302" s="235"/>
      <c r="D1302" s="215"/>
      <c r="E1302" s="236"/>
      <c r="F1302" s="239"/>
    </row>
    <row r="1303" spans="1:6" ht="12.75">
      <c r="A1303" s="213"/>
      <c r="C1303" s="235"/>
      <c r="D1303" s="215"/>
      <c r="E1303" s="236"/>
      <c r="F1303" s="239"/>
    </row>
    <row r="1304" spans="1:6" ht="12.75">
      <c r="A1304" s="213"/>
      <c r="C1304" s="235"/>
      <c r="D1304" s="215"/>
      <c r="E1304" s="236"/>
      <c r="F1304" s="239"/>
    </row>
    <row r="1305" spans="1:6" ht="12.75">
      <c r="A1305" s="213"/>
      <c r="C1305" s="235"/>
      <c r="D1305" s="215"/>
      <c r="E1305" s="236"/>
      <c r="F1305" s="239"/>
    </row>
    <row r="1306" spans="1:6" ht="12.75">
      <c r="A1306" s="213"/>
      <c r="C1306" s="235"/>
      <c r="D1306" s="215"/>
      <c r="E1306" s="236"/>
      <c r="F1306" s="239"/>
    </row>
    <row r="1307" spans="1:6" ht="12.75">
      <c r="A1307" s="213"/>
      <c r="C1307" s="235"/>
      <c r="D1307" s="215"/>
      <c r="E1307" s="236"/>
      <c r="F1307" s="239"/>
    </row>
    <row r="1308" spans="1:6" ht="12.75">
      <c r="A1308" s="213"/>
      <c r="C1308" s="235"/>
      <c r="D1308" s="215"/>
      <c r="E1308" s="236"/>
      <c r="F1308" s="239"/>
    </row>
    <row r="1309" spans="1:6" ht="12.75">
      <c r="A1309" s="213"/>
      <c r="C1309" s="235"/>
      <c r="D1309" s="215"/>
      <c r="E1309" s="236"/>
      <c r="F1309" s="239"/>
    </row>
    <row r="1310" spans="1:6" ht="12.75">
      <c r="A1310" s="213"/>
      <c r="C1310" s="235"/>
      <c r="D1310" s="215"/>
      <c r="E1310" s="236"/>
      <c r="F1310" s="239"/>
    </row>
    <row r="1311" spans="1:6" ht="12.75">
      <c r="A1311" s="213"/>
      <c r="C1311" s="235"/>
      <c r="D1311" s="215"/>
      <c r="E1311" s="236"/>
      <c r="F1311" s="239"/>
    </row>
    <row r="1312" spans="1:6" ht="12.75">
      <c r="A1312" s="213"/>
      <c r="C1312" s="235"/>
      <c r="D1312" s="215"/>
      <c r="E1312" s="236"/>
      <c r="F1312" s="239"/>
    </row>
    <row r="1313" spans="1:6" ht="12.75">
      <c r="A1313" s="213"/>
      <c r="C1313" s="235"/>
      <c r="D1313" s="215"/>
      <c r="E1313" s="236"/>
      <c r="F1313" s="239"/>
    </row>
    <row r="1314" spans="1:6" ht="12.75">
      <c r="A1314" s="213"/>
      <c r="C1314" s="235"/>
      <c r="D1314" s="215"/>
      <c r="E1314" s="236"/>
      <c r="F1314" s="239"/>
    </row>
    <row r="1315" spans="1:6" ht="12.75">
      <c r="A1315" s="213"/>
      <c r="C1315" s="235"/>
      <c r="D1315" s="215"/>
      <c r="E1315" s="236"/>
      <c r="F1315" s="239"/>
    </row>
    <row r="1316" spans="1:6" ht="12.75">
      <c r="A1316" s="213"/>
      <c r="C1316" s="235"/>
      <c r="D1316" s="215"/>
      <c r="E1316" s="236"/>
      <c r="F1316" s="239"/>
    </row>
    <row r="1317" spans="1:6" ht="12.75">
      <c r="A1317" s="213"/>
      <c r="C1317" s="235"/>
      <c r="D1317" s="215"/>
      <c r="E1317" s="236"/>
      <c r="F1317" s="239"/>
    </row>
    <row r="1318" spans="1:6" ht="12.75">
      <c r="A1318" s="213"/>
      <c r="C1318" s="235"/>
      <c r="D1318" s="215"/>
      <c r="E1318" s="236"/>
      <c r="F1318" s="239"/>
    </row>
    <row r="1319" spans="1:6" ht="12.75">
      <c r="A1319" s="213"/>
      <c r="C1319" s="235"/>
      <c r="D1319" s="215"/>
      <c r="E1319" s="236"/>
      <c r="F1319" s="239"/>
    </row>
    <row r="1320" spans="1:6" ht="12.75">
      <c r="A1320" s="213"/>
      <c r="C1320" s="235"/>
      <c r="D1320" s="215"/>
      <c r="E1320" s="236"/>
      <c r="F1320" s="239"/>
    </row>
    <row r="1321" spans="1:6" ht="12.75">
      <c r="A1321" s="213"/>
      <c r="C1321" s="235"/>
      <c r="D1321" s="215"/>
      <c r="E1321" s="236"/>
      <c r="F1321" s="239"/>
    </row>
    <row r="1322" spans="1:6" ht="12.75">
      <c r="A1322" s="213"/>
      <c r="C1322" s="235"/>
      <c r="D1322" s="215"/>
      <c r="E1322" s="236"/>
      <c r="F1322" s="239"/>
    </row>
    <row r="1323" spans="1:6" ht="12.75">
      <c r="A1323" s="213"/>
      <c r="C1323" s="235"/>
      <c r="D1323" s="215"/>
      <c r="E1323" s="236"/>
      <c r="F1323" s="239"/>
    </row>
    <row r="1324" spans="1:6" ht="12.75">
      <c r="A1324" s="213"/>
      <c r="C1324" s="235"/>
      <c r="D1324" s="215"/>
      <c r="E1324" s="236"/>
      <c r="F1324" s="239"/>
    </row>
    <row r="1325" spans="1:6" ht="12.75">
      <c r="A1325" s="213"/>
      <c r="C1325" s="235"/>
      <c r="D1325" s="215"/>
      <c r="E1325" s="236"/>
      <c r="F1325" s="239"/>
    </row>
    <row r="1326" spans="1:6" ht="12.75">
      <c r="A1326" s="213"/>
      <c r="C1326" s="235"/>
      <c r="D1326" s="215"/>
      <c r="E1326" s="236"/>
      <c r="F1326" s="239"/>
    </row>
    <row r="1327" spans="1:6" ht="12.75">
      <c r="A1327" s="213"/>
      <c r="C1327" s="235"/>
      <c r="D1327" s="215"/>
      <c r="E1327" s="236"/>
      <c r="F1327" s="239"/>
    </row>
    <row r="1328" spans="1:6" ht="12.75">
      <c r="A1328" s="213"/>
      <c r="C1328" s="235"/>
      <c r="D1328" s="215"/>
      <c r="E1328" s="236"/>
      <c r="F1328" s="239"/>
    </row>
    <row r="1329" spans="1:6" ht="12.75">
      <c r="A1329" s="213"/>
      <c r="C1329" s="235"/>
      <c r="D1329" s="215"/>
      <c r="E1329" s="236"/>
      <c r="F1329" s="239"/>
    </row>
    <row r="1330" spans="1:6" ht="12.75">
      <c r="A1330" s="213"/>
      <c r="C1330" s="235"/>
      <c r="D1330" s="215"/>
      <c r="E1330" s="236"/>
      <c r="F1330" s="239"/>
    </row>
    <row r="1331" spans="1:6" ht="12.75">
      <c r="A1331" s="213"/>
      <c r="C1331" s="235"/>
      <c r="D1331" s="215"/>
      <c r="E1331" s="236"/>
      <c r="F1331" s="239"/>
    </row>
    <row r="1332" spans="1:6" ht="12.75">
      <c r="A1332" s="213"/>
      <c r="C1332" s="235"/>
      <c r="D1332" s="215"/>
      <c r="E1332" s="236"/>
      <c r="F1332" s="239"/>
    </row>
    <row r="1333" spans="1:6" ht="12.75">
      <c r="A1333" s="213"/>
      <c r="C1333" s="235"/>
      <c r="D1333" s="215"/>
      <c r="E1333" s="236"/>
      <c r="F1333" s="239"/>
    </row>
    <row r="1334" spans="1:6" ht="12.75">
      <c r="A1334" s="213"/>
      <c r="C1334" s="235"/>
      <c r="D1334" s="215"/>
      <c r="E1334" s="236"/>
      <c r="F1334" s="239"/>
    </row>
    <row r="1335" spans="1:6" ht="12.75">
      <c r="A1335" s="213"/>
      <c r="C1335" s="235"/>
      <c r="D1335" s="215"/>
      <c r="E1335" s="236"/>
      <c r="F1335" s="239"/>
    </row>
    <row r="1336" spans="1:6" ht="12.75">
      <c r="A1336" s="213"/>
      <c r="C1336" s="235"/>
      <c r="D1336" s="215"/>
      <c r="E1336" s="236"/>
      <c r="F1336" s="239"/>
    </row>
    <row r="1337" spans="1:6" ht="12.75">
      <c r="A1337" s="213"/>
      <c r="C1337" s="235"/>
      <c r="D1337" s="215"/>
      <c r="E1337" s="236"/>
      <c r="F1337" s="239"/>
    </row>
    <row r="1338" spans="1:6" ht="12.75">
      <c r="A1338" s="213"/>
      <c r="C1338" s="235"/>
      <c r="D1338" s="215"/>
      <c r="E1338" s="236"/>
      <c r="F1338" s="239"/>
    </row>
    <row r="1339" spans="1:6" ht="12.75">
      <c r="A1339" s="213"/>
      <c r="C1339" s="235"/>
      <c r="D1339" s="215"/>
      <c r="E1339" s="236"/>
      <c r="F1339" s="239"/>
    </row>
    <row r="1340" spans="1:6" ht="12.75">
      <c r="A1340" s="213"/>
      <c r="C1340" s="235"/>
      <c r="D1340" s="215"/>
      <c r="E1340" s="236"/>
      <c r="F1340" s="239"/>
    </row>
    <row r="1341" spans="1:6" ht="12.75">
      <c r="A1341" s="213"/>
      <c r="C1341" s="235"/>
      <c r="D1341" s="215"/>
      <c r="E1341" s="236"/>
      <c r="F1341" s="239"/>
    </row>
    <row r="1342" spans="1:6" ht="12.75">
      <c r="A1342" s="213"/>
      <c r="C1342" s="235"/>
      <c r="D1342" s="215"/>
      <c r="E1342" s="236"/>
      <c r="F1342" s="239"/>
    </row>
    <row r="1343" spans="1:6" ht="12.75">
      <c r="A1343" s="213"/>
      <c r="C1343" s="235"/>
      <c r="D1343" s="215"/>
      <c r="E1343" s="236"/>
      <c r="F1343" s="239"/>
    </row>
    <row r="1344" spans="1:6" ht="12.75">
      <c r="A1344" s="213"/>
      <c r="C1344" s="235"/>
      <c r="D1344" s="215"/>
      <c r="E1344" s="236"/>
      <c r="F1344" s="239"/>
    </row>
    <row r="1345" spans="1:6" ht="12.75">
      <c r="A1345" s="213"/>
      <c r="C1345" s="235"/>
      <c r="D1345" s="215"/>
      <c r="E1345" s="236"/>
      <c r="F1345" s="239"/>
    </row>
    <row r="1346" spans="1:6" ht="12.75">
      <c r="A1346" s="213"/>
      <c r="C1346" s="235"/>
      <c r="D1346" s="215"/>
      <c r="E1346" s="236"/>
      <c r="F1346" s="239"/>
    </row>
    <row r="1347" spans="1:6" ht="12.75">
      <c r="A1347" s="213"/>
      <c r="C1347" s="235"/>
      <c r="D1347" s="215"/>
      <c r="E1347" s="236"/>
      <c r="F1347" s="239"/>
    </row>
    <row r="1348" spans="1:6" ht="12.75">
      <c r="A1348" s="213"/>
      <c r="C1348" s="235"/>
      <c r="D1348" s="215"/>
      <c r="E1348" s="236"/>
      <c r="F1348" s="239"/>
    </row>
    <row r="1349" spans="1:6" ht="12.75">
      <c r="A1349" s="213"/>
      <c r="C1349" s="235"/>
      <c r="D1349" s="215"/>
      <c r="E1349" s="236"/>
      <c r="F1349" s="239"/>
    </row>
    <row r="1350" spans="1:6" ht="12.75">
      <c r="A1350" s="213"/>
      <c r="C1350" s="235"/>
      <c r="D1350" s="215"/>
      <c r="E1350" s="236"/>
      <c r="F1350" s="239"/>
    </row>
    <row r="1351" spans="1:6" ht="12.75">
      <c r="A1351" s="213"/>
      <c r="C1351" s="235"/>
      <c r="D1351" s="215"/>
      <c r="E1351" s="236"/>
      <c r="F1351" s="239"/>
    </row>
    <row r="1352" spans="1:6" ht="12.75">
      <c r="A1352" s="213"/>
      <c r="C1352" s="235"/>
      <c r="D1352" s="215"/>
      <c r="E1352" s="236"/>
      <c r="F1352" s="239"/>
    </row>
    <row r="1353" spans="1:6" ht="12.75">
      <c r="A1353" s="213"/>
      <c r="C1353" s="235"/>
      <c r="D1353" s="215"/>
      <c r="E1353" s="236"/>
      <c r="F1353" s="239"/>
    </row>
    <row r="1354" spans="1:6" ht="12.75">
      <c r="A1354" s="213"/>
      <c r="C1354" s="235"/>
      <c r="D1354" s="215"/>
      <c r="E1354" s="236"/>
      <c r="F1354" s="239"/>
    </row>
    <row r="1355" spans="1:6" ht="12.75">
      <c r="A1355" s="213"/>
      <c r="C1355" s="235"/>
      <c r="D1355" s="215"/>
      <c r="E1355" s="236"/>
      <c r="F1355" s="239"/>
    </row>
    <row r="1356" spans="1:6" ht="12.75">
      <c r="A1356" s="213"/>
      <c r="C1356" s="235"/>
      <c r="D1356" s="215"/>
      <c r="E1356" s="236"/>
      <c r="F1356" s="239"/>
    </row>
    <row r="1357" spans="1:6" ht="12.75">
      <c r="A1357" s="213"/>
      <c r="C1357" s="235"/>
      <c r="D1357" s="215"/>
      <c r="E1357" s="236"/>
      <c r="F1357" s="239"/>
    </row>
    <row r="1358" spans="1:6" ht="12.75">
      <c r="A1358" s="213"/>
      <c r="C1358" s="235"/>
      <c r="D1358" s="215"/>
      <c r="E1358" s="236"/>
      <c r="F1358" s="239"/>
    </row>
    <row r="1359" spans="1:6" ht="12.75">
      <c r="A1359" s="213"/>
      <c r="C1359" s="235"/>
      <c r="D1359" s="215"/>
      <c r="E1359" s="236"/>
      <c r="F1359" s="239"/>
    </row>
    <row r="1360" spans="1:6" ht="12.75">
      <c r="A1360" s="213"/>
      <c r="C1360" s="235"/>
      <c r="D1360" s="215"/>
      <c r="E1360" s="236"/>
      <c r="F1360" s="239"/>
    </row>
    <row r="1361" spans="1:6" ht="12.75">
      <c r="A1361" s="213"/>
      <c r="C1361" s="235"/>
      <c r="D1361" s="215"/>
      <c r="E1361" s="236"/>
      <c r="F1361" s="239"/>
    </row>
    <row r="1362" spans="1:6" ht="12.75">
      <c r="A1362" s="213"/>
      <c r="C1362" s="235"/>
      <c r="D1362" s="215"/>
      <c r="E1362" s="236"/>
      <c r="F1362" s="239"/>
    </row>
    <row r="1363" spans="1:6" ht="12.75">
      <c r="A1363" s="213"/>
      <c r="C1363" s="235"/>
      <c r="D1363" s="215"/>
      <c r="E1363" s="236"/>
      <c r="F1363" s="239"/>
    </row>
    <row r="1364" spans="1:6" ht="12.75">
      <c r="A1364" s="213"/>
      <c r="C1364" s="235"/>
      <c r="D1364" s="215"/>
      <c r="E1364" s="236"/>
      <c r="F1364" s="239"/>
    </row>
    <row r="1365" spans="1:6" ht="12.75">
      <c r="A1365" s="213"/>
      <c r="C1365" s="235"/>
      <c r="D1365" s="215"/>
      <c r="E1365" s="236"/>
      <c r="F1365" s="239"/>
    </row>
    <row r="1366" spans="1:6" ht="12.75">
      <c r="A1366" s="213"/>
      <c r="C1366" s="235"/>
      <c r="D1366" s="215"/>
      <c r="E1366" s="236"/>
      <c r="F1366" s="239"/>
    </row>
    <row r="1367" spans="1:6" ht="12.75">
      <c r="A1367" s="213"/>
      <c r="C1367" s="235"/>
      <c r="D1367" s="215"/>
      <c r="E1367" s="236"/>
      <c r="F1367" s="239"/>
    </row>
    <row r="1368" spans="1:6" ht="12.75">
      <c r="A1368" s="213"/>
      <c r="C1368" s="235"/>
      <c r="D1368" s="215"/>
      <c r="E1368" s="236"/>
      <c r="F1368" s="239"/>
    </row>
    <row r="1369" spans="1:6" ht="12.75">
      <c r="A1369" s="213"/>
      <c r="C1369" s="235"/>
      <c r="D1369" s="215"/>
      <c r="E1369" s="236"/>
      <c r="F1369" s="239"/>
    </row>
    <row r="1370" spans="1:6" ht="12.75">
      <c r="A1370" s="213"/>
      <c r="C1370" s="235"/>
      <c r="D1370" s="215"/>
      <c r="E1370" s="236"/>
      <c r="F1370" s="239"/>
    </row>
    <row r="1371" spans="1:6" ht="12.75">
      <c r="A1371" s="213"/>
      <c r="C1371" s="235"/>
      <c r="D1371" s="215"/>
      <c r="E1371" s="236"/>
      <c r="F1371" s="239"/>
    </row>
    <row r="1372" spans="1:6" ht="12.75">
      <c r="A1372" s="213"/>
      <c r="C1372" s="235"/>
      <c r="D1372" s="215"/>
      <c r="E1372" s="236"/>
      <c r="F1372" s="239"/>
    </row>
    <row r="1373" spans="1:6" ht="12.75">
      <c r="A1373" s="213"/>
      <c r="C1373" s="235"/>
      <c r="D1373" s="215"/>
      <c r="E1373" s="236"/>
      <c r="F1373" s="239"/>
    </row>
    <row r="1374" spans="1:6" ht="12.75">
      <c r="A1374" s="213"/>
      <c r="C1374" s="235"/>
      <c r="D1374" s="215"/>
      <c r="E1374" s="236"/>
      <c r="F1374" s="239"/>
    </row>
    <row r="1375" spans="1:6" ht="12.75">
      <c r="A1375" s="213"/>
      <c r="C1375" s="235"/>
      <c r="D1375" s="215"/>
      <c r="E1375" s="236"/>
      <c r="F1375" s="239"/>
    </row>
    <row r="1376" spans="1:6" ht="12.75">
      <c r="A1376" s="213"/>
      <c r="C1376" s="235"/>
      <c r="D1376" s="215"/>
      <c r="E1376" s="236"/>
      <c r="F1376" s="239"/>
    </row>
    <row r="1377" spans="1:6" ht="12.75">
      <c r="A1377" s="213"/>
      <c r="C1377" s="235"/>
      <c r="D1377" s="215"/>
      <c r="E1377" s="236"/>
      <c r="F1377" s="239"/>
    </row>
    <row r="1378" spans="1:6" ht="12.75">
      <c r="A1378" s="213"/>
      <c r="C1378" s="235"/>
      <c r="D1378" s="215"/>
      <c r="E1378" s="236"/>
      <c r="F1378" s="239"/>
    </row>
    <row r="1379" spans="1:6" ht="12.75">
      <c r="A1379" s="213"/>
      <c r="C1379" s="235"/>
      <c r="D1379" s="215"/>
      <c r="E1379" s="236"/>
      <c r="F1379" s="239"/>
    </row>
    <row r="1380" spans="1:6" ht="12.75">
      <c r="A1380" s="213"/>
      <c r="C1380" s="235"/>
      <c r="D1380" s="215"/>
      <c r="E1380" s="236"/>
      <c r="F1380" s="239"/>
    </row>
    <row r="1381" spans="1:6" ht="12.75">
      <c r="A1381" s="213"/>
      <c r="C1381" s="235"/>
      <c r="D1381" s="215"/>
      <c r="E1381" s="236"/>
      <c r="F1381" s="239"/>
    </row>
    <row r="1382" spans="1:6" ht="12.75">
      <c r="A1382" s="213"/>
      <c r="C1382" s="235"/>
      <c r="D1382" s="215"/>
      <c r="E1382" s="236"/>
      <c r="F1382" s="239"/>
    </row>
    <row r="1383" spans="1:6" ht="12.75">
      <c r="A1383" s="213"/>
      <c r="C1383" s="235"/>
      <c r="D1383" s="215"/>
      <c r="E1383" s="236"/>
      <c r="F1383" s="239"/>
    </row>
    <row r="1384" spans="1:6" ht="12.75">
      <c r="A1384" s="213"/>
      <c r="C1384" s="235"/>
      <c r="D1384" s="215"/>
      <c r="E1384" s="236"/>
      <c r="F1384" s="239"/>
    </row>
    <row r="1385" spans="1:6" ht="12.75">
      <c r="A1385" s="213"/>
      <c r="C1385" s="235"/>
      <c r="D1385" s="215"/>
      <c r="E1385" s="236"/>
      <c r="F1385" s="239"/>
    </row>
    <row r="1386" spans="1:6" ht="12.75">
      <c r="A1386" s="213"/>
      <c r="C1386" s="235"/>
      <c r="D1386" s="215"/>
      <c r="E1386" s="236"/>
      <c r="F1386" s="239"/>
    </row>
    <row r="1387" spans="1:6" ht="12.75">
      <c r="A1387" s="213"/>
      <c r="C1387" s="235"/>
      <c r="D1387" s="215"/>
      <c r="E1387" s="236"/>
      <c r="F1387" s="239"/>
    </row>
    <row r="1388" spans="1:6" ht="12.75">
      <c r="A1388" s="213"/>
      <c r="C1388" s="235"/>
      <c r="D1388" s="215"/>
      <c r="E1388" s="236"/>
      <c r="F1388" s="239"/>
    </row>
    <row r="1389" spans="1:6" ht="12.75">
      <c r="A1389" s="213"/>
      <c r="C1389" s="235"/>
      <c r="D1389" s="215"/>
      <c r="E1389" s="236"/>
      <c r="F1389" s="239"/>
    </row>
    <row r="1390" spans="1:6" ht="12.75">
      <c r="A1390" s="213"/>
      <c r="C1390" s="235"/>
      <c r="D1390" s="215"/>
      <c r="E1390" s="236"/>
      <c r="F1390" s="239"/>
    </row>
    <row r="1391" spans="1:6" ht="12.75">
      <c r="A1391" s="213"/>
      <c r="C1391" s="235"/>
      <c r="D1391" s="215"/>
      <c r="E1391" s="236"/>
      <c r="F1391" s="239"/>
    </row>
    <row r="1392" spans="1:6" ht="12.75">
      <c r="A1392" s="213"/>
      <c r="C1392" s="235"/>
      <c r="D1392" s="215"/>
      <c r="E1392" s="236"/>
      <c r="F1392" s="239"/>
    </row>
    <row r="1393" spans="1:6" ht="12.75">
      <c r="A1393" s="213"/>
      <c r="C1393" s="235"/>
      <c r="D1393" s="215"/>
      <c r="E1393" s="236"/>
      <c r="F1393" s="239"/>
    </row>
    <row r="1394" spans="1:6" ht="12.75">
      <c r="A1394" s="213"/>
      <c r="C1394" s="235"/>
      <c r="D1394" s="215"/>
      <c r="E1394" s="236"/>
      <c r="F1394" s="239"/>
    </row>
    <row r="1395" spans="1:6" ht="12.75">
      <c r="A1395" s="213"/>
      <c r="C1395" s="235"/>
      <c r="D1395" s="215"/>
      <c r="E1395" s="236"/>
      <c r="F1395" s="239"/>
    </row>
    <row r="1396" spans="1:6" ht="12.75">
      <c r="A1396" s="213"/>
      <c r="C1396" s="235"/>
      <c r="D1396" s="215"/>
      <c r="E1396" s="236"/>
      <c r="F1396" s="239"/>
    </row>
    <row r="1397" spans="1:6" ht="12.75">
      <c r="A1397" s="213"/>
      <c r="C1397" s="235"/>
      <c r="D1397" s="215"/>
      <c r="E1397" s="236"/>
      <c r="F1397" s="239"/>
    </row>
    <row r="1398" spans="1:6" ht="12.75">
      <c r="A1398" s="213"/>
      <c r="C1398" s="235"/>
      <c r="D1398" s="215"/>
      <c r="E1398" s="236"/>
      <c r="F1398" s="239"/>
    </row>
    <row r="1399" spans="1:6" ht="12.75">
      <c r="A1399" s="213"/>
      <c r="C1399" s="235"/>
      <c r="D1399" s="215"/>
      <c r="E1399" s="236"/>
      <c r="F1399" s="239"/>
    </row>
    <row r="1400" spans="1:6" ht="12.75">
      <c r="A1400" s="213"/>
      <c r="C1400" s="235"/>
      <c r="D1400" s="215"/>
      <c r="E1400" s="236"/>
      <c r="F1400" s="239"/>
    </row>
    <row r="1401" spans="1:6" ht="12.75">
      <c r="A1401" s="213"/>
      <c r="C1401" s="235"/>
      <c r="D1401" s="215"/>
      <c r="E1401" s="236"/>
      <c r="F1401" s="239"/>
    </row>
    <row r="1402" spans="1:6" ht="12.75">
      <c r="A1402" s="213"/>
      <c r="C1402" s="235"/>
      <c r="D1402" s="215"/>
      <c r="E1402" s="236"/>
      <c r="F1402" s="239"/>
    </row>
    <row r="1403" spans="1:6" ht="12.75">
      <c r="A1403" s="213"/>
      <c r="C1403" s="235"/>
      <c r="D1403" s="215"/>
      <c r="E1403" s="236"/>
      <c r="F1403" s="239"/>
    </row>
    <row r="1404" spans="1:6" ht="12.75">
      <c r="A1404" s="213"/>
      <c r="C1404" s="235"/>
      <c r="D1404" s="215"/>
      <c r="E1404" s="236"/>
      <c r="F1404" s="239"/>
    </row>
    <row r="1405" spans="1:6" ht="12.75">
      <c r="A1405" s="213"/>
      <c r="C1405" s="235"/>
      <c r="D1405" s="215"/>
      <c r="E1405" s="236"/>
      <c r="F1405" s="239"/>
    </row>
    <row r="1406" spans="1:6" ht="12.75">
      <c r="A1406" s="213"/>
      <c r="C1406" s="235"/>
      <c r="D1406" s="215"/>
      <c r="E1406" s="236"/>
      <c r="F1406" s="239"/>
    </row>
    <row r="1407" spans="1:6" ht="12.75">
      <c r="A1407" s="213"/>
      <c r="C1407" s="235"/>
      <c r="D1407" s="215"/>
      <c r="E1407" s="236"/>
      <c r="F1407" s="239"/>
    </row>
    <row r="1408" spans="1:6" ht="12.75">
      <c r="A1408" s="213"/>
      <c r="C1408" s="235"/>
      <c r="D1408" s="215"/>
      <c r="E1408" s="236"/>
      <c r="F1408" s="239"/>
    </row>
    <row r="1409" spans="1:6" ht="12.75">
      <c r="A1409" s="213"/>
      <c r="C1409" s="235"/>
      <c r="D1409" s="215"/>
      <c r="E1409" s="236"/>
      <c r="F1409" s="239"/>
    </row>
    <row r="1410" spans="1:6" ht="12.75">
      <c r="A1410" s="213"/>
      <c r="C1410" s="235"/>
      <c r="D1410" s="215"/>
      <c r="E1410" s="236"/>
      <c r="F1410" s="239"/>
    </row>
    <row r="1411" spans="1:6" ht="12.75">
      <c r="A1411" s="213"/>
      <c r="C1411" s="235"/>
      <c r="D1411" s="215"/>
      <c r="E1411" s="236"/>
      <c r="F1411" s="239"/>
    </row>
    <row r="1412" spans="1:6" ht="12.75">
      <c r="A1412" s="213"/>
      <c r="C1412" s="235"/>
      <c r="D1412" s="215"/>
      <c r="E1412" s="236"/>
      <c r="F1412" s="239"/>
    </row>
    <row r="1413" spans="1:6" ht="12.75">
      <c r="A1413" s="213"/>
      <c r="C1413" s="235"/>
      <c r="D1413" s="215"/>
      <c r="E1413" s="236"/>
      <c r="F1413" s="239"/>
    </row>
    <row r="1414" spans="1:6" ht="12.75">
      <c r="A1414" s="213"/>
      <c r="C1414" s="235"/>
      <c r="D1414" s="215"/>
      <c r="E1414" s="236"/>
      <c r="F1414" s="239"/>
    </row>
    <row r="1415" spans="1:6" ht="12.75">
      <c r="A1415" s="213"/>
      <c r="C1415" s="235"/>
      <c r="D1415" s="215"/>
      <c r="E1415" s="236"/>
      <c r="F1415" s="239"/>
    </row>
    <row r="1416" spans="1:6" ht="12.75">
      <c r="A1416" s="213"/>
      <c r="C1416" s="235"/>
      <c r="D1416" s="215"/>
      <c r="E1416" s="236"/>
      <c r="F1416" s="239"/>
    </row>
    <row r="1417" spans="1:6" ht="12.75">
      <c r="A1417" s="213"/>
      <c r="C1417" s="235"/>
      <c r="D1417" s="215"/>
      <c r="E1417" s="236"/>
      <c r="F1417" s="239"/>
    </row>
    <row r="1418" spans="1:6" ht="12.75">
      <c r="A1418" s="213"/>
      <c r="C1418" s="235"/>
      <c r="D1418" s="215"/>
      <c r="E1418" s="236"/>
      <c r="F1418" s="239"/>
    </row>
    <row r="1419" spans="1:6" ht="12.75">
      <c r="A1419" s="213"/>
      <c r="C1419" s="235"/>
      <c r="D1419" s="215"/>
      <c r="E1419" s="236"/>
      <c r="F1419" s="239"/>
    </row>
    <row r="1420" spans="1:6" ht="12.75">
      <c r="A1420" s="213"/>
      <c r="C1420" s="235"/>
      <c r="D1420" s="215"/>
      <c r="E1420" s="236"/>
      <c r="F1420" s="239"/>
    </row>
    <row r="1421" spans="1:6" ht="12.75">
      <c r="A1421" s="213"/>
      <c r="C1421" s="235"/>
      <c r="D1421" s="215"/>
      <c r="E1421" s="236"/>
      <c r="F1421" s="239"/>
    </row>
    <row r="1422" spans="1:6" ht="12.75">
      <c r="A1422" s="213"/>
      <c r="C1422" s="235"/>
      <c r="D1422" s="215"/>
      <c r="E1422" s="236"/>
      <c r="F1422" s="239"/>
    </row>
    <row r="1423" spans="1:6" ht="12.75">
      <c r="A1423" s="213"/>
      <c r="C1423" s="235"/>
      <c r="D1423" s="215"/>
      <c r="E1423" s="236"/>
      <c r="F1423" s="239"/>
    </row>
    <row r="1424" spans="1:6" ht="12.75">
      <c r="A1424" s="213"/>
      <c r="C1424" s="235"/>
      <c r="D1424" s="215"/>
      <c r="E1424" s="236"/>
      <c r="F1424" s="239"/>
    </row>
    <row r="1425" spans="1:6" ht="12.75">
      <c r="A1425" s="213"/>
      <c r="C1425" s="235"/>
      <c r="D1425" s="215"/>
      <c r="E1425" s="236"/>
      <c r="F1425" s="239"/>
    </row>
    <row r="1426" spans="1:6" ht="12.75">
      <c r="A1426" s="213"/>
      <c r="C1426" s="235"/>
      <c r="D1426" s="215"/>
      <c r="E1426" s="236"/>
      <c r="F1426" s="239"/>
    </row>
    <row r="1427" spans="1:6" ht="12.75">
      <c r="A1427" s="213"/>
      <c r="C1427" s="235"/>
      <c r="D1427" s="215"/>
      <c r="E1427" s="236"/>
      <c r="F1427" s="239"/>
    </row>
    <row r="1428" spans="1:6" ht="12.75">
      <c r="A1428" s="213"/>
      <c r="C1428" s="235"/>
      <c r="D1428" s="215"/>
      <c r="E1428" s="236"/>
      <c r="F1428" s="239"/>
    </row>
    <row r="1429" spans="1:6" ht="12.75">
      <c r="A1429" s="213"/>
      <c r="C1429" s="235"/>
      <c r="D1429" s="215"/>
      <c r="E1429" s="236"/>
      <c r="F1429" s="239"/>
    </row>
    <row r="1430" spans="1:6" ht="12.75">
      <c r="A1430" s="213"/>
      <c r="C1430" s="235"/>
      <c r="D1430" s="215"/>
      <c r="E1430" s="236"/>
      <c r="F1430" s="239"/>
    </row>
    <row r="1431" spans="1:6" ht="12.75">
      <c r="A1431" s="213"/>
      <c r="C1431" s="235"/>
      <c r="D1431" s="215"/>
      <c r="E1431" s="236"/>
      <c r="F1431" s="239"/>
    </row>
    <row r="1432" spans="1:6" ht="12.75">
      <c r="A1432" s="213"/>
      <c r="C1432" s="235"/>
      <c r="D1432" s="215"/>
      <c r="E1432" s="236"/>
      <c r="F1432" s="239"/>
    </row>
    <row r="1433" spans="1:6" ht="12.75">
      <c r="A1433" s="213"/>
      <c r="C1433" s="235"/>
      <c r="D1433" s="215"/>
      <c r="E1433" s="236"/>
      <c r="F1433" s="239"/>
    </row>
    <row r="1434" spans="1:6" ht="12.75">
      <c r="A1434" s="213"/>
      <c r="C1434" s="235"/>
      <c r="D1434" s="215"/>
      <c r="E1434" s="236"/>
      <c r="F1434" s="239"/>
    </row>
    <row r="1435" spans="1:6" ht="12.75">
      <c r="A1435" s="213"/>
      <c r="C1435" s="235"/>
      <c r="D1435" s="215"/>
      <c r="E1435" s="236"/>
      <c r="F1435" s="239"/>
    </row>
    <row r="1436" spans="1:6" ht="12.75">
      <c r="A1436" s="213"/>
      <c r="C1436" s="235"/>
      <c r="D1436" s="215"/>
      <c r="E1436" s="236"/>
      <c r="F1436" s="239"/>
    </row>
    <row r="1437" spans="1:6" ht="12.75">
      <c r="A1437" s="213"/>
      <c r="C1437" s="235"/>
      <c r="D1437" s="215"/>
      <c r="E1437" s="236"/>
      <c r="F1437" s="239"/>
    </row>
    <row r="1438" spans="1:6" ht="12.75">
      <c r="A1438" s="213"/>
      <c r="C1438" s="235"/>
      <c r="D1438" s="215"/>
      <c r="E1438" s="236"/>
      <c r="F1438" s="239"/>
    </row>
    <row r="1439" spans="1:6" ht="12.75">
      <c r="A1439" s="213"/>
      <c r="C1439" s="235"/>
      <c r="D1439" s="215"/>
      <c r="E1439" s="236"/>
      <c r="F1439" s="239"/>
    </row>
    <row r="1440" spans="1:6" ht="12.75">
      <c r="A1440" s="213"/>
      <c r="C1440" s="235"/>
      <c r="D1440" s="215"/>
      <c r="E1440" s="236"/>
      <c r="F1440" s="239"/>
    </row>
    <row r="1441" spans="1:6" ht="12.75">
      <c r="A1441" s="213"/>
      <c r="C1441" s="235"/>
      <c r="D1441" s="215"/>
      <c r="E1441" s="236"/>
      <c r="F1441" s="239"/>
    </row>
    <row r="1442" spans="1:6" ht="12.75">
      <c r="A1442" s="213"/>
      <c r="C1442" s="235"/>
      <c r="D1442" s="215"/>
      <c r="E1442" s="236"/>
      <c r="F1442" s="239"/>
    </row>
    <row r="1443" spans="1:6" ht="12.75">
      <c r="A1443" s="213"/>
      <c r="C1443" s="235"/>
      <c r="D1443" s="215"/>
      <c r="E1443" s="236"/>
      <c r="F1443" s="239"/>
    </row>
    <row r="1444" spans="1:6" ht="12.75">
      <c r="A1444" s="213"/>
      <c r="C1444" s="235"/>
      <c r="D1444" s="215"/>
      <c r="E1444" s="236"/>
      <c r="F1444" s="239"/>
    </row>
    <row r="1445" spans="1:6" ht="12.75">
      <c r="A1445" s="213"/>
      <c r="C1445" s="235"/>
      <c r="D1445" s="215"/>
      <c r="E1445" s="236"/>
      <c r="F1445" s="239"/>
    </row>
    <row r="1446" spans="1:6" ht="12.75">
      <c r="A1446" s="213"/>
      <c r="C1446" s="235"/>
      <c r="D1446" s="215"/>
      <c r="E1446" s="236"/>
      <c r="F1446" s="239"/>
    </row>
    <row r="1447" spans="1:6" ht="12.75">
      <c r="A1447" s="213"/>
      <c r="C1447" s="235"/>
      <c r="D1447" s="215"/>
      <c r="E1447" s="236"/>
      <c r="F1447" s="239"/>
    </row>
    <row r="1448" spans="1:6" ht="12.75">
      <c r="A1448" s="213"/>
      <c r="C1448" s="235"/>
      <c r="D1448" s="215"/>
      <c r="E1448" s="236"/>
      <c r="F1448" s="239"/>
    </row>
    <row r="1449" spans="1:6" ht="12.75">
      <c r="A1449" s="213"/>
      <c r="C1449" s="235"/>
      <c r="D1449" s="215"/>
      <c r="E1449" s="236"/>
      <c r="F1449" s="239"/>
    </row>
    <row r="1450" spans="1:6" ht="12.75">
      <c r="A1450" s="213"/>
      <c r="C1450" s="235"/>
      <c r="D1450" s="215"/>
      <c r="E1450" s="236"/>
      <c r="F1450" s="239"/>
    </row>
    <row r="1451" spans="1:6" ht="12.75">
      <c r="A1451" s="213"/>
      <c r="C1451" s="235"/>
      <c r="D1451" s="215"/>
      <c r="E1451" s="236"/>
      <c r="F1451" s="239"/>
    </row>
    <row r="1452" spans="1:6" ht="12.75">
      <c r="A1452" s="213"/>
      <c r="C1452" s="235"/>
      <c r="D1452" s="215"/>
      <c r="E1452" s="236"/>
      <c r="F1452" s="239"/>
    </row>
    <row r="1453" spans="1:6" ht="12.75">
      <c r="A1453" s="213"/>
      <c r="C1453" s="235"/>
      <c r="D1453" s="215"/>
      <c r="E1453" s="236"/>
      <c r="F1453" s="239"/>
    </row>
    <row r="1454" spans="1:6" ht="12.75">
      <c r="A1454" s="213"/>
      <c r="C1454" s="235"/>
      <c r="D1454" s="215"/>
      <c r="E1454" s="236"/>
      <c r="F1454" s="239"/>
    </row>
    <row r="1455" spans="1:6" ht="12.75">
      <c r="A1455" s="213"/>
      <c r="C1455" s="235"/>
      <c r="D1455" s="215"/>
      <c r="E1455" s="236"/>
      <c r="F1455" s="239"/>
    </row>
    <row r="1456" spans="1:6" ht="12.75">
      <c r="A1456" s="213"/>
      <c r="C1456" s="235"/>
      <c r="D1456" s="215"/>
      <c r="E1456" s="236"/>
      <c r="F1456" s="239"/>
    </row>
    <row r="1457" spans="1:6" ht="12.75">
      <c r="A1457" s="213"/>
      <c r="C1457" s="235"/>
      <c r="D1457" s="215"/>
      <c r="E1457" s="236"/>
      <c r="F1457" s="239"/>
    </row>
    <row r="1458" spans="1:6" ht="12.75">
      <c r="A1458" s="213"/>
      <c r="C1458" s="235"/>
      <c r="D1458" s="215"/>
      <c r="E1458" s="236"/>
      <c r="F1458" s="239"/>
    </row>
    <row r="1459" spans="1:6" ht="12.75">
      <c r="A1459" s="213"/>
      <c r="C1459" s="235"/>
      <c r="D1459" s="215"/>
      <c r="E1459" s="236"/>
      <c r="F1459" s="239"/>
    </row>
    <row r="1460" spans="1:6" ht="12.75">
      <c r="A1460" s="213"/>
      <c r="C1460" s="235"/>
      <c r="D1460" s="215"/>
      <c r="E1460" s="236"/>
      <c r="F1460" s="239"/>
    </row>
    <row r="1461" spans="1:6" ht="12.75">
      <c r="A1461" s="213"/>
      <c r="C1461" s="235"/>
      <c r="D1461" s="215"/>
      <c r="E1461" s="236"/>
      <c r="F1461" s="239"/>
    </row>
    <row r="1462" spans="1:6" ht="12.75">
      <c r="A1462" s="213"/>
      <c r="C1462" s="235"/>
      <c r="D1462" s="215"/>
      <c r="E1462" s="236"/>
      <c r="F1462" s="239"/>
    </row>
    <row r="1463" spans="1:6" ht="12.75">
      <c r="A1463" s="213"/>
      <c r="C1463" s="235"/>
      <c r="D1463" s="215"/>
      <c r="E1463" s="236"/>
      <c r="F1463" s="239"/>
    </row>
    <row r="1464" spans="1:6" ht="12.75">
      <c r="A1464" s="213"/>
      <c r="C1464" s="235"/>
      <c r="D1464" s="215"/>
      <c r="E1464" s="236"/>
      <c r="F1464" s="239"/>
    </row>
    <row r="1465" spans="1:6" ht="12.75">
      <c r="A1465" s="213"/>
      <c r="C1465" s="235"/>
      <c r="D1465" s="215"/>
      <c r="E1465" s="236"/>
      <c r="F1465" s="239"/>
    </row>
    <row r="1466" spans="1:6" ht="12.75">
      <c r="A1466" s="213"/>
      <c r="C1466" s="235"/>
      <c r="D1466" s="215"/>
      <c r="E1466" s="236"/>
      <c r="F1466" s="239"/>
    </row>
    <row r="1467" spans="1:6" ht="12.75">
      <c r="A1467" s="213"/>
      <c r="C1467" s="235"/>
      <c r="D1467" s="215"/>
      <c r="E1467" s="236"/>
      <c r="F1467" s="239"/>
    </row>
    <row r="1468" spans="1:6" ht="12.75">
      <c r="A1468" s="213"/>
      <c r="C1468" s="235"/>
      <c r="D1468" s="215"/>
      <c r="E1468" s="236"/>
      <c r="F1468" s="239"/>
    </row>
    <row r="1469" spans="1:6" ht="12.75">
      <c r="A1469" s="213"/>
      <c r="C1469" s="235"/>
      <c r="D1469" s="215"/>
      <c r="E1469" s="236"/>
      <c r="F1469" s="239"/>
    </row>
    <row r="1470" spans="1:6" ht="12.75">
      <c r="A1470" s="213"/>
      <c r="C1470" s="235"/>
      <c r="D1470" s="215"/>
      <c r="E1470" s="236"/>
      <c r="F1470" s="239"/>
    </row>
    <row r="1471" spans="1:6" ht="12.75">
      <c r="A1471" s="213"/>
      <c r="C1471" s="235"/>
      <c r="D1471" s="215"/>
      <c r="E1471" s="236"/>
      <c r="F1471" s="239"/>
    </row>
    <row r="1472" spans="1:6" ht="12.75">
      <c r="A1472" s="213"/>
      <c r="C1472" s="235"/>
      <c r="D1472" s="215"/>
      <c r="E1472" s="236"/>
      <c r="F1472" s="239"/>
    </row>
    <row r="1473" spans="1:6" ht="12.75">
      <c r="A1473" s="213"/>
      <c r="C1473" s="235"/>
      <c r="D1473" s="215"/>
      <c r="E1473" s="236"/>
      <c r="F1473" s="239"/>
    </row>
    <row r="1474" spans="1:6" ht="12.75">
      <c r="A1474" s="213"/>
      <c r="C1474" s="235"/>
      <c r="D1474" s="215"/>
      <c r="E1474" s="236"/>
      <c r="F1474" s="239"/>
    </row>
    <row r="1475" spans="1:6" ht="12.75">
      <c r="A1475" s="213"/>
      <c r="C1475" s="235"/>
      <c r="D1475" s="215"/>
      <c r="E1475" s="236"/>
      <c r="F1475" s="239"/>
    </row>
    <row r="1476" spans="1:6" ht="12.75">
      <c r="A1476" s="213"/>
      <c r="C1476" s="235"/>
      <c r="D1476" s="215"/>
      <c r="E1476" s="236"/>
      <c r="F1476" s="239"/>
    </row>
    <row r="1477" spans="1:6" ht="12.75">
      <c r="A1477" s="213"/>
      <c r="C1477" s="235"/>
      <c r="D1477" s="215"/>
      <c r="E1477" s="236"/>
      <c r="F1477" s="239"/>
    </row>
    <row r="1478" spans="1:6" ht="12.75">
      <c r="A1478" s="213"/>
      <c r="C1478" s="235"/>
      <c r="D1478" s="215"/>
      <c r="E1478" s="236"/>
      <c r="F1478" s="239"/>
    </row>
    <row r="1479" spans="1:6" ht="12.75">
      <c r="A1479" s="213"/>
      <c r="C1479" s="235"/>
      <c r="D1479" s="215"/>
      <c r="E1479" s="236"/>
      <c r="F1479" s="239"/>
    </row>
    <row r="1480" spans="1:6" ht="12.75">
      <c r="A1480" s="213"/>
      <c r="C1480" s="235"/>
      <c r="D1480" s="215"/>
      <c r="E1480" s="236"/>
      <c r="F1480" s="239"/>
    </row>
    <row r="1481" spans="1:6" ht="12.75">
      <c r="A1481" s="213"/>
      <c r="C1481" s="235"/>
      <c r="D1481" s="215"/>
      <c r="E1481" s="236"/>
      <c r="F1481" s="239"/>
    </row>
    <row r="1482" spans="1:6" ht="12.75">
      <c r="A1482" s="213"/>
      <c r="C1482" s="235"/>
      <c r="D1482" s="215"/>
      <c r="E1482" s="236"/>
      <c r="F1482" s="239"/>
    </row>
    <row r="1483" spans="1:6" ht="12.75">
      <c r="A1483" s="213"/>
      <c r="C1483" s="235"/>
      <c r="D1483" s="215"/>
      <c r="E1483" s="236"/>
      <c r="F1483" s="239"/>
    </row>
    <row r="1484" spans="1:6" ht="12.75">
      <c r="A1484" s="213"/>
      <c r="C1484" s="235"/>
      <c r="D1484" s="215"/>
      <c r="E1484" s="236"/>
      <c r="F1484" s="239"/>
    </row>
    <row r="1485" spans="1:6" ht="12.75">
      <c r="A1485" s="213"/>
      <c r="C1485" s="235"/>
      <c r="D1485" s="215"/>
      <c r="E1485" s="236"/>
      <c r="F1485" s="239"/>
    </row>
    <row r="1486" spans="1:6" ht="12.75">
      <c r="A1486" s="213"/>
      <c r="C1486" s="235"/>
      <c r="D1486" s="215"/>
      <c r="E1486" s="236"/>
      <c r="F1486" s="239"/>
    </row>
    <row r="1487" spans="1:6" ht="12.75">
      <c r="A1487" s="213"/>
      <c r="C1487" s="235"/>
      <c r="D1487" s="215"/>
      <c r="E1487" s="236"/>
      <c r="F1487" s="239"/>
    </row>
    <row r="1488" spans="1:6" ht="12.75">
      <c r="A1488" s="213"/>
      <c r="C1488" s="235"/>
      <c r="D1488" s="215"/>
      <c r="E1488" s="236"/>
      <c r="F1488" s="239"/>
    </row>
    <row r="1489" spans="1:6" ht="12.75">
      <c r="A1489" s="213"/>
      <c r="C1489" s="235"/>
      <c r="D1489" s="215"/>
      <c r="E1489" s="236"/>
      <c r="F1489" s="239"/>
    </row>
    <row r="1490" spans="1:6" ht="12.75">
      <c r="A1490" s="213"/>
      <c r="C1490" s="235"/>
      <c r="D1490" s="215"/>
      <c r="E1490" s="236"/>
      <c r="F1490" s="239"/>
    </row>
    <row r="1491" spans="1:6" ht="12.75">
      <c r="A1491" s="213"/>
      <c r="C1491" s="235"/>
      <c r="D1491" s="215"/>
      <c r="E1491" s="236"/>
      <c r="F1491" s="239"/>
    </row>
    <row r="1492" spans="1:6" ht="12.75">
      <c r="A1492" s="213"/>
      <c r="C1492" s="235"/>
      <c r="D1492" s="215"/>
      <c r="E1492" s="236"/>
      <c r="F1492" s="239"/>
    </row>
    <row r="1493" spans="1:6" ht="12.75">
      <c r="A1493" s="213"/>
      <c r="C1493" s="235"/>
      <c r="D1493" s="215"/>
      <c r="E1493" s="236"/>
      <c r="F1493" s="239"/>
    </row>
    <row r="1494" spans="1:6" ht="12.75">
      <c r="A1494" s="213"/>
      <c r="C1494" s="235"/>
      <c r="D1494" s="215"/>
      <c r="E1494" s="236"/>
      <c r="F1494" s="239"/>
    </row>
    <row r="1495" spans="1:6" ht="12.75">
      <c r="A1495" s="213"/>
      <c r="C1495" s="235"/>
      <c r="D1495" s="215"/>
      <c r="E1495" s="236"/>
      <c r="F1495" s="239"/>
    </row>
    <row r="1496" spans="1:6" ht="12.75">
      <c r="A1496" s="213"/>
      <c r="C1496" s="235"/>
      <c r="D1496" s="215"/>
      <c r="E1496" s="236"/>
      <c r="F1496" s="239"/>
    </row>
    <row r="1497" spans="1:6" ht="12.75">
      <c r="A1497" s="213"/>
      <c r="C1497" s="235"/>
      <c r="D1497" s="215"/>
      <c r="E1497" s="236"/>
      <c r="F1497" s="239"/>
    </row>
    <row r="1498" spans="1:6" ht="12.75">
      <c r="A1498" s="213"/>
      <c r="C1498" s="235"/>
      <c r="D1498" s="215"/>
      <c r="E1498" s="236"/>
      <c r="F1498" s="239"/>
    </row>
    <row r="1499" spans="1:6" ht="12.75">
      <c r="A1499" s="213"/>
      <c r="C1499" s="235"/>
      <c r="D1499" s="215"/>
      <c r="E1499" s="236"/>
      <c r="F1499" s="239"/>
    </row>
    <row r="1500" spans="1:6" ht="12.75">
      <c r="A1500" s="213"/>
      <c r="C1500" s="235"/>
      <c r="D1500" s="215"/>
      <c r="E1500" s="236"/>
      <c r="F1500" s="239"/>
    </row>
    <row r="1501" spans="1:6" ht="12.75">
      <c r="A1501" s="213"/>
      <c r="C1501" s="235"/>
      <c r="D1501" s="215"/>
      <c r="E1501" s="236"/>
      <c r="F1501" s="239"/>
    </row>
    <row r="1502" spans="1:6" ht="12.75">
      <c r="A1502" s="213"/>
      <c r="C1502" s="235"/>
      <c r="D1502" s="215"/>
      <c r="E1502" s="236"/>
      <c r="F1502" s="239"/>
    </row>
    <row r="1503" spans="1:6" ht="12.75">
      <c r="A1503" s="213"/>
      <c r="C1503" s="235"/>
      <c r="D1503" s="215"/>
      <c r="E1503" s="236"/>
      <c r="F1503" s="239"/>
    </row>
    <row r="1504" spans="1:6" ht="12.75">
      <c r="A1504" s="213"/>
      <c r="C1504" s="235"/>
      <c r="D1504" s="215"/>
      <c r="E1504" s="236"/>
      <c r="F1504" s="239"/>
    </row>
    <row r="1505" spans="1:6" ht="12.75">
      <c r="A1505" s="213"/>
      <c r="C1505" s="235"/>
      <c r="D1505" s="215"/>
      <c r="E1505" s="236"/>
      <c r="F1505" s="239"/>
    </row>
    <row r="1506" spans="1:6" ht="12.75">
      <c r="A1506" s="213"/>
      <c r="C1506" s="235"/>
      <c r="D1506" s="215"/>
      <c r="E1506" s="236"/>
      <c r="F1506" s="239"/>
    </row>
    <row r="1507" spans="1:6" ht="12.75">
      <c r="A1507" s="213"/>
      <c r="C1507" s="235"/>
      <c r="D1507" s="215"/>
      <c r="E1507" s="236"/>
      <c r="F1507" s="239"/>
    </row>
    <row r="1508" spans="1:6" ht="12.75">
      <c r="A1508" s="213"/>
      <c r="C1508" s="235"/>
      <c r="D1508" s="215"/>
      <c r="E1508" s="236"/>
      <c r="F1508" s="239"/>
    </row>
    <row r="1509" spans="1:6" ht="12.75">
      <c r="A1509" s="213"/>
      <c r="C1509" s="235"/>
      <c r="D1509" s="215"/>
      <c r="E1509" s="236"/>
      <c r="F1509" s="239"/>
    </row>
    <row r="1510" spans="1:6" ht="12.75">
      <c r="A1510" s="213"/>
      <c r="C1510" s="235"/>
      <c r="D1510" s="215"/>
      <c r="E1510" s="236"/>
      <c r="F1510" s="239"/>
    </row>
    <row r="1511" spans="1:6" ht="12.75">
      <c r="A1511" s="213"/>
      <c r="C1511" s="235"/>
      <c r="D1511" s="215"/>
      <c r="E1511" s="236"/>
      <c r="F1511" s="239"/>
    </row>
    <row r="1512" spans="1:6" ht="12.75">
      <c r="A1512" s="213"/>
      <c r="C1512" s="235"/>
      <c r="D1512" s="215"/>
      <c r="E1512" s="236"/>
      <c r="F1512" s="239"/>
    </row>
    <row r="1513" spans="1:6" ht="12.75">
      <c r="A1513" s="213"/>
      <c r="C1513" s="235"/>
      <c r="D1513" s="215"/>
      <c r="E1513" s="236"/>
      <c r="F1513" s="239"/>
    </row>
    <row r="1514" spans="1:6" ht="12.75">
      <c r="A1514" s="213"/>
      <c r="C1514" s="235"/>
      <c r="D1514" s="215"/>
      <c r="E1514" s="236"/>
      <c r="F1514" s="239"/>
    </row>
    <row r="1515" spans="1:6" ht="12.75">
      <c r="A1515" s="213"/>
      <c r="C1515" s="235"/>
      <c r="D1515" s="215"/>
      <c r="E1515" s="236"/>
      <c r="F1515" s="239"/>
    </row>
    <row r="1516" spans="1:6" ht="12.75">
      <c r="A1516" s="213"/>
      <c r="C1516" s="235"/>
      <c r="D1516" s="215"/>
      <c r="E1516" s="236"/>
      <c r="F1516" s="239"/>
    </row>
    <row r="1517" spans="1:6" ht="12.75">
      <c r="A1517" s="213"/>
      <c r="C1517" s="235"/>
      <c r="D1517" s="215"/>
      <c r="E1517" s="236"/>
      <c r="F1517" s="239"/>
    </row>
    <row r="1518" spans="1:6" ht="12.75">
      <c r="A1518" s="213"/>
      <c r="C1518" s="235"/>
      <c r="D1518" s="215"/>
      <c r="E1518" s="236"/>
      <c r="F1518" s="239"/>
    </row>
    <row r="1519" spans="1:6" ht="12.75">
      <c r="A1519" s="213"/>
      <c r="C1519" s="235"/>
      <c r="D1519" s="215"/>
      <c r="E1519" s="236"/>
      <c r="F1519" s="239"/>
    </row>
    <row r="1520" spans="1:6" ht="12.75">
      <c r="A1520" s="213"/>
      <c r="C1520" s="235"/>
      <c r="D1520" s="215"/>
      <c r="E1520" s="236"/>
      <c r="F1520" s="239"/>
    </row>
    <row r="1521" spans="1:6" ht="12.75">
      <c r="A1521" s="213"/>
      <c r="C1521" s="235"/>
      <c r="D1521" s="215"/>
      <c r="E1521" s="236"/>
      <c r="F1521" s="239"/>
    </row>
    <row r="1522" spans="1:6" ht="12.75">
      <c r="A1522" s="213"/>
      <c r="C1522" s="235"/>
      <c r="D1522" s="215"/>
      <c r="E1522" s="236"/>
      <c r="F1522" s="239"/>
    </row>
    <row r="1523" spans="1:6" ht="12.75">
      <c r="A1523" s="213"/>
      <c r="C1523" s="235"/>
      <c r="D1523" s="215"/>
      <c r="E1523" s="236"/>
      <c r="F1523" s="239"/>
    </row>
    <row r="1524" spans="1:6" ht="12.75">
      <c r="A1524" s="213"/>
      <c r="C1524" s="235"/>
      <c r="D1524" s="215"/>
      <c r="E1524" s="236"/>
      <c r="F1524" s="239"/>
    </row>
    <row r="1525" spans="1:6" ht="12.75">
      <c r="A1525" s="213"/>
      <c r="C1525" s="235"/>
      <c r="D1525" s="215"/>
      <c r="E1525" s="236"/>
      <c r="F1525" s="239"/>
    </row>
    <row r="1526" spans="1:6" ht="12.75">
      <c r="A1526" s="213"/>
      <c r="C1526" s="235"/>
      <c r="D1526" s="215"/>
      <c r="E1526" s="236"/>
      <c r="F1526" s="239"/>
    </row>
    <row r="1527" spans="1:6" ht="12.75">
      <c r="A1527" s="213"/>
      <c r="C1527" s="235"/>
      <c r="D1527" s="215"/>
      <c r="E1527" s="236"/>
      <c r="F1527" s="239"/>
    </row>
    <row r="1528" spans="1:6" ht="12.75">
      <c r="A1528" s="213"/>
      <c r="C1528" s="235"/>
      <c r="D1528" s="215"/>
      <c r="E1528" s="236"/>
      <c r="F1528" s="239"/>
    </row>
    <row r="1529" spans="1:6" ht="12.75">
      <c r="A1529" s="213"/>
      <c r="C1529" s="235"/>
      <c r="D1529" s="215"/>
      <c r="E1529" s="236"/>
      <c r="F1529" s="239"/>
    </row>
    <row r="1530" spans="1:6" ht="12.75">
      <c r="A1530" s="213"/>
      <c r="C1530" s="235"/>
      <c r="D1530" s="215"/>
      <c r="E1530" s="236"/>
      <c r="F1530" s="239"/>
    </row>
    <row r="1531" spans="1:6" ht="12.75">
      <c r="A1531" s="213"/>
      <c r="C1531" s="235"/>
      <c r="D1531" s="215"/>
      <c r="E1531" s="236"/>
      <c r="F1531" s="239"/>
    </row>
    <row r="1532" spans="1:6" ht="12.75">
      <c r="A1532" s="213"/>
      <c r="C1532" s="235"/>
      <c r="D1532" s="215"/>
      <c r="E1532" s="236"/>
      <c r="F1532" s="239"/>
    </row>
    <row r="1533" spans="1:6" ht="12.75">
      <c r="A1533" s="213"/>
      <c r="C1533" s="235"/>
      <c r="D1533" s="215"/>
      <c r="E1533" s="236"/>
      <c r="F1533" s="239"/>
    </row>
    <row r="1534" spans="1:6" ht="12.75">
      <c r="A1534" s="213"/>
      <c r="C1534" s="235"/>
      <c r="D1534" s="215"/>
      <c r="E1534" s="236"/>
      <c r="F1534" s="239"/>
    </row>
    <row r="1535" spans="1:6" ht="12.75">
      <c r="A1535" s="213"/>
      <c r="C1535" s="235"/>
      <c r="D1535" s="215"/>
      <c r="E1535" s="236"/>
      <c r="F1535" s="239"/>
    </row>
    <row r="1536" spans="1:6" ht="12.75">
      <c r="A1536" s="213"/>
      <c r="C1536" s="235"/>
      <c r="D1536" s="215"/>
      <c r="E1536" s="236"/>
      <c r="F1536" s="239"/>
    </row>
    <row r="1537" spans="1:6" ht="12.75">
      <c r="A1537" s="213"/>
      <c r="C1537" s="235"/>
      <c r="D1537" s="215"/>
      <c r="E1537" s="236"/>
      <c r="F1537" s="239"/>
    </row>
    <row r="1538" spans="1:6" ht="12.75">
      <c r="A1538" s="213"/>
      <c r="C1538" s="235"/>
      <c r="D1538" s="215"/>
      <c r="E1538" s="236"/>
      <c r="F1538" s="239"/>
    </row>
    <row r="1539" spans="1:6" ht="12.75">
      <c r="A1539" s="213"/>
      <c r="C1539" s="235"/>
      <c r="D1539" s="215"/>
      <c r="E1539" s="236"/>
      <c r="F1539" s="239"/>
    </row>
    <row r="1540" spans="1:6" ht="12.75">
      <c r="A1540" s="213"/>
      <c r="C1540" s="235"/>
      <c r="D1540" s="215"/>
      <c r="E1540" s="236"/>
      <c r="F1540" s="239"/>
    </row>
    <row r="1541" spans="1:6" ht="12.75">
      <c r="A1541" s="213"/>
      <c r="C1541" s="235"/>
      <c r="D1541" s="215"/>
      <c r="E1541" s="236"/>
      <c r="F1541" s="239"/>
    </row>
    <row r="1542" spans="1:6" ht="12.75">
      <c r="A1542" s="213"/>
      <c r="C1542" s="235"/>
      <c r="D1542" s="215"/>
      <c r="E1542" s="236"/>
      <c r="F1542" s="239"/>
    </row>
    <row r="1543" spans="1:6" ht="12.75">
      <c r="A1543" s="213"/>
      <c r="C1543" s="235"/>
      <c r="D1543" s="215"/>
      <c r="E1543" s="236"/>
      <c r="F1543" s="239"/>
    </row>
    <row r="1544" spans="1:6" ht="12.75">
      <c r="A1544" s="213"/>
      <c r="C1544" s="235"/>
      <c r="D1544" s="215"/>
      <c r="E1544" s="236"/>
      <c r="F1544" s="239"/>
    </row>
    <row r="1545" spans="1:6" ht="12.75">
      <c r="A1545" s="213"/>
      <c r="C1545" s="235"/>
      <c r="D1545" s="215"/>
      <c r="E1545" s="236"/>
      <c r="F1545" s="239"/>
    </row>
    <row r="1546" spans="1:6" ht="12.75">
      <c r="A1546" s="213"/>
      <c r="C1546" s="235"/>
      <c r="D1546" s="215"/>
      <c r="E1546" s="236"/>
      <c r="F1546" s="239"/>
    </row>
    <row r="1547" spans="1:6" ht="12.75">
      <c r="A1547" s="213"/>
      <c r="C1547" s="235"/>
      <c r="D1547" s="215"/>
      <c r="E1547" s="236"/>
      <c r="F1547" s="239"/>
    </row>
    <row r="1548" spans="1:6" ht="12.75">
      <c r="A1548" s="213"/>
      <c r="C1548" s="235"/>
      <c r="D1548" s="215"/>
      <c r="E1548" s="236"/>
      <c r="F1548" s="239"/>
    </row>
    <row r="1549" spans="1:6" ht="12.75">
      <c r="A1549" s="213"/>
      <c r="C1549" s="235"/>
      <c r="D1549" s="215"/>
      <c r="E1549" s="236"/>
      <c r="F1549" s="239"/>
    </row>
    <row r="1550" spans="1:6" ht="12.75">
      <c r="A1550" s="213"/>
      <c r="C1550" s="235"/>
      <c r="D1550" s="215"/>
      <c r="E1550" s="236"/>
      <c r="F1550" s="239"/>
    </row>
    <row r="1551" spans="1:6" ht="12.75">
      <c r="A1551" s="213"/>
      <c r="C1551" s="235"/>
      <c r="D1551" s="215"/>
      <c r="E1551" s="236"/>
      <c r="F1551" s="239"/>
    </row>
    <row r="1552" spans="1:6" ht="12.75">
      <c r="A1552" s="213"/>
      <c r="C1552" s="235"/>
      <c r="D1552" s="215"/>
      <c r="E1552" s="236"/>
      <c r="F1552" s="239"/>
    </row>
    <row r="1553" spans="1:6" ht="12.75">
      <c r="A1553" s="213"/>
      <c r="C1553" s="235"/>
      <c r="D1553" s="215"/>
      <c r="E1553" s="236"/>
      <c r="F1553" s="239"/>
    </row>
    <row r="1554" spans="1:6" ht="12.75">
      <c r="A1554" s="213"/>
      <c r="C1554" s="235"/>
      <c r="D1554" s="215"/>
      <c r="E1554" s="236"/>
      <c r="F1554" s="239"/>
    </row>
    <row r="1555" spans="1:6" ht="12.75">
      <c r="A1555" s="213"/>
      <c r="C1555" s="235"/>
      <c r="D1555" s="215"/>
      <c r="E1555" s="236"/>
      <c r="F1555" s="239"/>
    </row>
    <row r="1556" spans="1:6" ht="12.75">
      <c r="A1556" s="213"/>
      <c r="C1556" s="235"/>
      <c r="D1556" s="215"/>
      <c r="E1556" s="236"/>
      <c r="F1556" s="239"/>
    </row>
    <row r="1557" spans="1:6" ht="12.75">
      <c r="A1557" s="213"/>
      <c r="C1557" s="235"/>
      <c r="D1557" s="215"/>
      <c r="E1557" s="236"/>
      <c r="F1557" s="239"/>
    </row>
    <row r="1558" spans="1:6" ht="12.75">
      <c r="A1558" s="213"/>
      <c r="C1558" s="235"/>
      <c r="D1558" s="215"/>
      <c r="E1558" s="236"/>
      <c r="F1558" s="239"/>
    </row>
    <row r="1559" spans="1:6" ht="12.75">
      <c r="A1559" s="213"/>
      <c r="C1559" s="235"/>
      <c r="D1559" s="215"/>
      <c r="E1559" s="236"/>
      <c r="F1559" s="239"/>
    </row>
    <row r="1560" spans="1:6" ht="12.75">
      <c r="A1560" s="213"/>
      <c r="C1560" s="235"/>
      <c r="D1560" s="215"/>
      <c r="E1560" s="236"/>
      <c r="F1560" s="239"/>
    </row>
    <row r="1561" spans="1:6" ht="12.75">
      <c r="A1561" s="213"/>
      <c r="C1561" s="235"/>
      <c r="D1561" s="215"/>
      <c r="E1561" s="236"/>
      <c r="F1561" s="239"/>
    </row>
    <row r="1562" spans="1:6" ht="12.75">
      <c r="A1562" s="213"/>
      <c r="C1562" s="235"/>
      <c r="D1562" s="215"/>
      <c r="E1562" s="236"/>
      <c r="F1562" s="239"/>
    </row>
    <row r="1563" spans="1:6" ht="12.75">
      <c r="A1563" s="213"/>
      <c r="C1563" s="235"/>
      <c r="D1563" s="215"/>
      <c r="E1563" s="236"/>
      <c r="F1563" s="239"/>
    </row>
    <row r="1564" spans="1:6" ht="12.75">
      <c r="A1564" s="213"/>
      <c r="C1564" s="235"/>
      <c r="D1564" s="215"/>
      <c r="E1564" s="236"/>
      <c r="F1564" s="239"/>
    </row>
    <row r="1565" spans="1:6" ht="12.75">
      <c r="A1565" s="213"/>
      <c r="C1565" s="235"/>
      <c r="D1565" s="215"/>
      <c r="E1565" s="236"/>
      <c r="F1565" s="239"/>
    </row>
    <row r="1566" spans="1:6" ht="12.75">
      <c r="A1566" s="213"/>
      <c r="C1566" s="235"/>
      <c r="D1566" s="215"/>
      <c r="E1566" s="236"/>
      <c r="F1566" s="239"/>
    </row>
    <row r="1567" spans="1:6" ht="12.75">
      <c r="A1567" s="213"/>
      <c r="C1567" s="235"/>
      <c r="D1567" s="215"/>
      <c r="E1567" s="236"/>
      <c r="F1567" s="239"/>
    </row>
    <row r="1568" spans="1:6" ht="12.75">
      <c r="A1568" s="213"/>
      <c r="C1568" s="235"/>
      <c r="D1568" s="215"/>
      <c r="E1568" s="236"/>
      <c r="F1568" s="239"/>
    </row>
    <row r="1569" spans="1:6" ht="12.75">
      <c r="A1569" s="213"/>
      <c r="C1569" s="235"/>
      <c r="D1569" s="215"/>
      <c r="E1569" s="236"/>
      <c r="F1569" s="239"/>
    </row>
    <row r="1570" spans="1:6" ht="12.75">
      <c r="A1570" s="213"/>
      <c r="C1570" s="235"/>
      <c r="D1570" s="215"/>
      <c r="E1570" s="236"/>
      <c r="F1570" s="239"/>
    </row>
    <row r="1571" spans="1:6" ht="12.75">
      <c r="A1571" s="213"/>
      <c r="C1571" s="235"/>
      <c r="D1571" s="215"/>
      <c r="E1571" s="236"/>
      <c r="F1571" s="239"/>
    </row>
    <row r="1572" spans="1:6" ht="12.75">
      <c r="A1572" s="213"/>
      <c r="C1572" s="235"/>
      <c r="D1572" s="215"/>
      <c r="E1572" s="236"/>
      <c r="F1572" s="239"/>
    </row>
    <row r="1573" spans="1:6" ht="12.75">
      <c r="A1573" s="213"/>
      <c r="C1573" s="235"/>
      <c r="D1573" s="215"/>
      <c r="E1573" s="236"/>
      <c r="F1573" s="239"/>
    </row>
    <row r="1574" spans="1:6" ht="12.75">
      <c r="A1574" s="213"/>
      <c r="C1574" s="235"/>
      <c r="D1574" s="215"/>
      <c r="E1574" s="236"/>
      <c r="F1574" s="239"/>
    </row>
    <row r="1575" spans="1:6" ht="12.75">
      <c r="A1575" s="213"/>
      <c r="C1575" s="235"/>
      <c r="D1575" s="215"/>
      <c r="E1575" s="236"/>
      <c r="F1575" s="239"/>
    </row>
    <row r="1576" spans="1:6" ht="12.75">
      <c r="A1576" s="213"/>
      <c r="C1576" s="235"/>
      <c r="D1576" s="215"/>
      <c r="E1576" s="236"/>
      <c r="F1576" s="239"/>
    </row>
    <row r="1577" spans="1:6" ht="12.75">
      <c r="A1577" s="213"/>
      <c r="C1577" s="235"/>
      <c r="D1577" s="215"/>
      <c r="E1577" s="236"/>
      <c r="F1577" s="239"/>
    </row>
    <row r="1578" spans="1:6" ht="12.75">
      <c r="A1578" s="213"/>
      <c r="C1578" s="235"/>
      <c r="D1578" s="215"/>
      <c r="E1578" s="236"/>
      <c r="F1578" s="239"/>
    </row>
    <row r="1579" spans="1:6" ht="12.75">
      <c r="A1579" s="213"/>
      <c r="C1579" s="235"/>
      <c r="D1579" s="215"/>
      <c r="E1579" s="236"/>
      <c r="F1579" s="239"/>
    </row>
    <row r="1580" spans="1:6" ht="12.75">
      <c r="A1580" s="213"/>
      <c r="C1580" s="235"/>
      <c r="D1580" s="215"/>
      <c r="E1580" s="236"/>
      <c r="F1580" s="239"/>
    </row>
    <row r="1581" spans="1:6" ht="12.75">
      <c r="A1581" s="213"/>
      <c r="C1581" s="235"/>
      <c r="D1581" s="215"/>
      <c r="E1581" s="236"/>
      <c r="F1581" s="239"/>
    </row>
    <row r="1582" spans="1:6" ht="12.75">
      <c r="A1582" s="213"/>
      <c r="C1582" s="235"/>
      <c r="D1582" s="215"/>
      <c r="E1582" s="236"/>
      <c r="F1582" s="239"/>
    </row>
    <row r="1583" spans="1:6" ht="12.75">
      <c r="A1583" s="213"/>
      <c r="C1583" s="235"/>
      <c r="D1583" s="215"/>
      <c r="E1583" s="236"/>
      <c r="F1583" s="239"/>
    </row>
    <row r="1584" spans="1:6" ht="12.75">
      <c r="A1584" s="213"/>
      <c r="C1584" s="235"/>
      <c r="D1584" s="215"/>
      <c r="E1584" s="236"/>
      <c r="F1584" s="239"/>
    </row>
    <row r="1585" spans="1:6" ht="12.75">
      <c r="A1585" s="213"/>
      <c r="C1585" s="235"/>
      <c r="D1585" s="215"/>
      <c r="E1585" s="236"/>
      <c r="F1585" s="239"/>
    </row>
    <row r="1586" spans="1:6" ht="12.75">
      <c r="A1586" s="213"/>
      <c r="C1586" s="235"/>
      <c r="D1586" s="215"/>
      <c r="E1586" s="236"/>
      <c r="F1586" s="239"/>
    </row>
    <row r="1587" spans="1:6" ht="12.75">
      <c r="A1587" s="213"/>
      <c r="C1587" s="235"/>
      <c r="D1587" s="215"/>
      <c r="E1587" s="236"/>
      <c r="F1587" s="239"/>
    </row>
    <row r="1588" spans="1:6" ht="12.75">
      <c r="A1588" s="213"/>
      <c r="C1588" s="235"/>
      <c r="D1588" s="215"/>
      <c r="E1588" s="236"/>
      <c r="F1588" s="239"/>
    </row>
    <row r="1589" spans="1:6" ht="12.75">
      <c r="A1589" s="213"/>
      <c r="C1589" s="235"/>
      <c r="D1589" s="215"/>
      <c r="E1589" s="236"/>
      <c r="F1589" s="239"/>
    </row>
    <row r="1590" spans="1:6" ht="12.75">
      <c r="A1590" s="213"/>
      <c r="C1590" s="235"/>
      <c r="D1590" s="215"/>
      <c r="E1590" s="236"/>
      <c r="F1590" s="239"/>
    </row>
    <row r="1591" spans="1:6" ht="12.75">
      <c r="A1591" s="213"/>
      <c r="C1591" s="235"/>
      <c r="D1591" s="215"/>
      <c r="E1591" s="236"/>
      <c r="F1591" s="239"/>
    </row>
    <row r="1592" spans="1:6" ht="12.75">
      <c r="A1592" s="213"/>
      <c r="C1592" s="235"/>
      <c r="D1592" s="215"/>
      <c r="E1592" s="236"/>
      <c r="F1592" s="239"/>
    </row>
    <row r="1593" spans="1:6" ht="12.75">
      <c r="A1593" s="213"/>
      <c r="C1593" s="235"/>
      <c r="D1593" s="215"/>
      <c r="E1593" s="236"/>
      <c r="F1593" s="239"/>
    </row>
    <row r="1594" spans="1:6" ht="12.75">
      <c r="A1594" s="213"/>
      <c r="C1594" s="235"/>
      <c r="D1594" s="215"/>
      <c r="E1594" s="236"/>
      <c r="F1594" s="239"/>
    </row>
    <row r="1595" spans="1:6" ht="12.75">
      <c r="A1595" s="213"/>
      <c r="C1595" s="235"/>
      <c r="D1595" s="215"/>
      <c r="E1595" s="236"/>
      <c r="F1595" s="239"/>
    </row>
    <row r="1596" spans="1:6" ht="12.75">
      <c r="A1596" s="213"/>
      <c r="C1596" s="235"/>
      <c r="D1596" s="215"/>
      <c r="E1596" s="236"/>
      <c r="F1596" s="239"/>
    </row>
    <row r="1597" spans="1:6" ht="12.75">
      <c r="A1597" s="213"/>
      <c r="C1597" s="235"/>
      <c r="D1597" s="215"/>
      <c r="E1597" s="236"/>
      <c r="F1597" s="239"/>
    </row>
    <row r="1598" spans="1:6" ht="12.75">
      <c r="A1598" s="213"/>
      <c r="C1598" s="235"/>
      <c r="D1598" s="215"/>
      <c r="E1598" s="236"/>
      <c r="F1598" s="239"/>
    </row>
    <row r="1599" spans="1:6" ht="12.75">
      <c r="A1599" s="213"/>
      <c r="C1599" s="235"/>
      <c r="D1599" s="215"/>
      <c r="E1599" s="236"/>
      <c r="F1599" s="239"/>
    </row>
    <row r="1600" spans="1:6" ht="12.75">
      <c r="A1600" s="213"/>
      <c r="C1600" s="235"/>
      <c r="D1600" s="215"/>
      <c r="E1600" s="236"/>
      <c r="F1600" s="239"/>
    </row>
    <row r="1601" spans="1:6" ht="12.75">
      <c r="A1601" s="213"/>
      <c r="C1601" s="235"/>
      <c r="D1601" s="215"/>
      <c r="E1601" s="236"/>
      <c r="F1601" s="239"/>
    </row>
    <row r="1602" spans="1:6" ht="12.75">
      <c r="A1602" s="213"/>
      <c r="C1602" s="235"/>
      <c r="D1602" s="215"/>
      <c r="E1602" s="236"/>
      <c r="F1602" s="239"/>
    </row>
    <row r="1603" spans="1:6" ht="12.75">
      <c r="A1603" s="213"/>
      <c r="C1603" s="235"/>
      <c r="D1603" s="215"/>
      <c r="E1603" s="236"/>
      <c r="F1603" s="239"/>
    </row>
    <row r="1604" spans="1:6" ht="12.75">
      <c r="A1604" s="213"/>
      <c r="C1604" s="235"/>
      <c r="D1604" s="215"/>
      <c r="E1604" s="236"/>
      <c r="F1604" s="239"/>
    </row>
    <row r="1605" spans="1:6" ht="12.75">
      <c r="A1605" s="213"/>
      <c r="C1605" s="235"/>
      <c r="D1605" s="215"/>
      <c r="E1605" s="236"/>
      <c r="F1605" s="239"/>
    </row>
    <row r="1606" spans="1:6" ht="12.75">
      <c r="A1606" s="213"/>
      <c r="C1606" s="235"/>
      <c r="D1606" s="215"/>
      <c r="E1606" s="236"/>
      <c r="F1606" s="239"/>
    </row>
    <row r="1607" spans="1:6" ht="12.75">
      <c r="A1607" s="213"/>
      <c r="C1607" s="235"/>
      <c r="D1607" s="215"/>
      <c r="E1607" s="236"/>
      <c r="F1607" s="239"/>
    </row>
    <row r="1608" spans="1:6" ht="12.75">
      <c r="A1608" s="213"/>
      <c r="C1608" s="235"/>
      <c r="D1608" s="215"/>
      <c r="E1608" s="236"/>
      <c r="F1608" s="239"/>
    </row>
    <row r="1609" spans="1:6" ht="12.75">
      <c r="A1609" s="213"/>
      <c r="C1609" s="235"/>
      <c r="D1609" s="215"/>
      <c r="E1609" s="236"/>
      <c r="F1609" s="239"/>
    </row>
    <row r="1610" spans="1:6" ht="12.75">
      <c r="A1610" s="213"/>
      <c r="C1610" s="235"/>
      <c r="D1610" s="215"/>
      <c r="E1610" s="236"/>
      <c r="F1610" s="239"/>
    </row>
    <row r="1611" spans="1:6" ht="12.75">
      <c r="A1611" s="213"/>
      <c r="C1611" s="235"/>
      <c r="D1611" s="215"/>
      <c r="E1611" s="236"/>
      <c r="F1611" s="239"/>
    </row>
    <row r="1612" spans="1:6" ht="12.75">
      <c r="A1612" s="213"/>
      <c r="C1612" s="235"/>
      <c r="D1612" s="215"/>
      <c r="E1612" s="236"/>
      <c r="F1612" s="239"/>
    </row>
    <row r="1613" spans="1:6" ht="12.75">
      <c r="A1613" s="213"/>
      <c r="C1613" s="235"/>
      <c r="D1613" s="215"/>
      <c r="E1613" s="236"/>
      <c r="F1613" s="239"/>
    </row>
    <row r="1614" spans="1:6" ht="12.75">
      <c r="A1614" s="213"/>
      <c r="C1614" s="235"/>
      <c r="D1614" s="215"/>
      <c r="E1614" s="236"/>
      <c r="F1614" s="239"/>
    </row>
    <row r="1615" spans="1:6" ht="12.75">
      <c r="A1615" s="213"/>
      <c r="C1615" s="235"/>
      <c r="D1615" s="215"/>
      <c r="E1615" s="236"/>
      <c r="F1615" s="239"/>
    </row>
    <row r="1616" spans="1:6" ht="12.75">
      <c r="A1616" s="213"/>
      <c r="C1616" s="235"/>
      <c r="D1616" s="215"/>
      <c r="E1616" s="236"/>
      <c r="F1616" s="239"/>
    </row>
    <row r="1617" spans="1:6" ht="12.75">
      <c r="A1617" s="213"/>
      <c r="C1617" s="235"/>
      <c r="D1617" s="215"/>
      <c r="E1617" s="236"/>
      <c r="F1617" s="239"/>
    </row>
    <row r="1618" spans="1:6" ht="12.75">
      <c r="A1618" s="213"/>
      <c r="C1618" s="235"/>
      <c r="D1618" s="215"/>
      <c r="E1618" s="236"/>
      <c r="F1618" s="239"/>
    </row>
    <row r="1619" spans="1:6" ht="12.75">
      <c r="A1619" s="213"/>
      <c r="C1619" s="235"/>
      <c r="D1619" s="215"/>
      <c r="E1619" s="236"/>
      <c r="F1619" s="239"/>
    </row>
    <row r="1620" spans="1:6" ht="12.75">
      <c r="A1620" s="213"/>
      <c r="C1620" s="235"/>
      <c r="D1620" s="215"/>
      <c r="E1620" s="236"/>
      <c r="F1620" s="239"/>
    </row>
    <row r="1621" spans="1:6" ht="12.75">
      <c r="A1621" s="213"/>
      <c r="C1621" s="235"/>
      <c r="D1621" s="215"/>
      <c r="E1621" s="236"/>
      <c r="F1621" s="239"/>
    </row>
    <row r="1622" spans="1:6" ht="12.75">
      <c r="A1622" s="213"/>
      <c r="C1622" s="235"/>
      <c r="D1622" s="215"/>
      <c r="E1622" s="236"/>
      <c r="F1622" s="239"/>
    </row>
    <row r="1623" spans="1:6" ht="12.75">
      <c r="A1623" s="213"/>
      <c r="C1623" s="235"/>
      <c r="D1623" s="215"/>
      <c r="E1623" s="236"/>
      <c r="F1623" s="239"/>
    </row>
    <row r="1624" spans="1:6" ht="12.75">
      <c r="A1624" s="213"/>
      <c r="C1624" s="235"/>
      <c r="D1624" s="215"/>
      <c r="E1624" s="236"/>
      <c r="F1624" s="239"/>
    </row>
    <row r="1625" spans="1:6" ht="12.75">
      <c r="A1625" s="213"/>
      <c r="C1625" s="235"/>
      <c r="D1625" s="215"/>
      <c r="E1625" s="236"/>
      <c r="F1625" s="239"/>
    </row>
    <row r="1626" spans="1:6" ht="12.75">
      <c r="A1626" s="213"/>
      <c r="C1626" s="235"/>
      <c r="D1626" s="215"/>
      <c r="E1626" s="236"/>
      <c r="F1626" s="239"/>
    </row>
    <row r="1627" spans="1:6" ht="12.75">
      <c r="A1627" s="213"/>
      <c r="C1627" s="235"/>
      <c r="D1627" s="215"/>
      <c r="E1627" s="236"/>
      <c r="F1627" s="239"/>
    </row>
    <row r="1628" spans="1:6" ht="12.75">
      <c r="A1628" s="213"/>
      <c r="C1628" s="235"/>
      <c r="D1628" s="215"/>
      <c r="E1628" s="236"/>
      <c r="F1628" s="239"/>
    </row>
    <row r="1629" spans="1:6" ht="12.75">
      <c r="A1629" s="213"/>
      <c r="C1629" s="235"/>
      <c r="D1629" s="215"/>
      <c r="E1629" s="236"/>
      <c r="F1629" s="239"/>
    </row>
    <row r="1630" spans="1:6" ht="12.75">
      <c r="A1630" s="213"/>
      <c r="C1630" s="235"/>
      <c r="D1630" s="215"/>
      <c r="E1630" s="236"/>
      <c r="F1630" s="239"/>
    </row>
    <row r="1631" spans="1:6" ht="12.75">
      <c r="A1631" s="213"/>
      <c r="C1631" s="235"/>
      <c r="D1631" s="215"/>
      <c r="E1631" s="236"/>
      <c r="F1631" s="239"/>
    </row>
    <row r="1632" spans="1:6" ht="12.75">
      <c r="A1632" s="213"/>
      <c r="C1632" s="235"/>
      <c r="D1632" s="215"/>
      <c r="E1632" s="236"/>
      <c r="F1632" s="239"/>
    </row>
    <row r="1633" spans="1:6" ht="12.75">
      <c r="A1633" s="213"/>
      <c r="C1633" s="235"/>
      <c r="D1633" s="215"/>
      <c r="E1633" s="236"/>
      <c r="F1633" s="239"/>
    </row>
    <row r="1634" spans="1:6" ht="12.75">
      <c r="A1634" s="213"/>
      <c r="C1634" s="235"/>
      <c r="D1634" s="215"/>
      <c r="E1634" s="236"/>
      <c r="F1634" s="239"/>
    </row>
    <row r="1635" spans="1:6" ht="12.75">
      <c r="A1635" s="213"/>
      <c r="C1635" s="235"/>
      <c r="D1635" s="215"/>
      <c r="E1635" s="236"/>
      <c r="F1635" s="239"/>
    </row>
    <row r="1636" spans="1:6" ht="12.75">
      <c r="A1636" s="213"/>
      <c r="C1636" s="235"/>
      <c r="D1636" s="215"/>
      <c r="E1636" s="236"/>
      <c r="F1636" s="239"/>
    </row>
    <row r="1637" spans="1:6" ht="12.75">
      <c r="A1637" s="213"/>
      <c r="C1637" s="235"/>
      <c r="D1637" s="215"/>
      <c r="E1637" s="236"/>
      <c r="F1637" s="239"/>
    </row>
    <row r="1638" spans="1:6" ht="12.75">
      <c r="A1638" s="213"/>
      <c r="C1638" s="235"/>
      <c r="D1638" s="215"/>
      <c r="E1638" s="236"/>
      <c r="F1638" s="239"/>
    </row>
    <row r="1639" spans="1:6" ht="12.75">
      <c r="A1639" s="213"/>
      <c r="C1639" s="235"/>
      <c r="D1639" s="215"/>
      <c r="E1639" s="236"/>
      <c r="F1639" s="239"/>
    </row>
    <row r="1640" spans="1:6" ht="12.75">
      <c r="A1640" s="213"/>
      <c r="C1640" s="235"/>
      <c r="D1640" s="215"/>
      <c r="E1640" s="236"/>
      <c r="F1640" s="239"/>
    </row>
    <row r="1641" spans="1:6" ht="12.75">
      <c r="A1641" s="213"/>
      <c r="C1641" s="235"/>
      <c r="D1641" s="215"/>
      <c r="E1641" s="236"/>
      <c r="F1641" s="239"/>
    </row>
    <row r="1642" spans="1:6" ht="12.75">
      <c r="A1642" s="213"/>
      <c r="C1642" s="235"/>
      <c r="D1642" s="215"/>
      <c r="E1642" s="236"/>
      <c r="F1642" s="239"/>
    </row>
    <row r="1643" spans="1:6" ht="12.75">
      <c r="A1643" s="213"/>
      <c r="C1643" s="235"/>
      <c r="D1643" s="215"/>
      <c r="E1643" s="236"/>
      <c r="F1643" s="239"/>
    </row>
    <row r="1644" spans="1:6" ht="12.75">
      <c r="A1644" s="213"/>
      <c r="C1644" s="235"/>
      <c r="D1644" s="215"/>
      <c r="E1644" s="236"/>
      <c r="F1644" s="239"/>
    </row>
    <row r="1645" spans="1:6" ht="12.75">
      <c r="A1645" s="213"/>
      <c r="C1645" s="235"/>
      <c r="D1645" s="215"/>
      <c r="E1645" s="236"/>
      <c r="F1645" s="239"/>
    </row>
    <row r="1646" spans="1:6" ht="12.75">
      <c r="A1646" s="213"/>
      <c r="C1646" s="235"/>
      <c r="D1646" s="215"/>
      <c r="E1646" s="236"/>
      <c r="F1646" s="239"/>
    </row>
    <row r="1647" spans="1:6" ht="12.75">
      <c r="A1647" s="213"/>
      <c r="C1647" s="235"/>
      <c r="D1647" s="215"/>
      <c r="E1647" s="236"/>
      <c r="F1647" s="239"/>
    </row>
    <row r="1648" spans="1:6" ht="12.75">
      <c r="A1648" s="213"/>
      <c r="C1648" s="235"/>
      <c r="D1648" s="215"/>
      <c r="E1648" s="236"/>
      <c r="F1648" s="239"/>
    </row>
    <row r="1649" spans="1:6" ht="12.75">
      <c r="A1649" s="213"/>
      <c r="C1649" s="235"/>
      <c r="D1649" s="215"/>
      <c r="E1649" s="236"/>
      <c r="F1649" s="239"/>
    </row>
    <row r="1650" spans="1:6" ht="12.75">
      <c r="A1650" s="213"/>
      <c r="C1650" s="235"/>
      <c r="D1650" s="215"/>
      <c r="E1650" s="236"/>
      <c r="F1650" s="239"/>
    </row>
    <row r="1651" spans="1:6" ht="12.75">
      <c r="A1651" s="213"/>
      <c r="C1651" s="235"/>
      <c r="D1651" s="215"/>
      <c r="E1651" s="236"/>
      <c r="F1651" s="239"/>
    </row>
    <row r="1652" spans="1:6" ht="12.75">
      <c r="A1652" s="213"/>
      <c r="C1652" s="235"/>
      <c r="D1652" s="215"/>
      <c r="E1652" s="236"/>
      <c r="F1652" s="239"/>
    </row>
    <row r="1653" spans="1:6" ht="12.75">
      <c r="A1653" s="213"/>
      <c r="C1653" s="235"/>
      <c r="D1653" s="215"/>
      <c r="E1653" s="236"/>
      <c r="F1653" s="239"/>
    </row>
    <row r="1654" spans="1:6" ht="12.75">
      <c r="A1654" s="213"/>
      <c r="C1654" s="235"/>
      <c r="D1654" s="215"/>
      <c r="E1654" s="236"/>
      <c r="F1654" s="239"/>
    </row>
    <row r="1655" spans="1:6" ht="12.75">
      <c r="A1655" s="213"/>
      <c r="C1655" s="235"/>
      <c r="D1655" s="215"/>
      <c r="E1655" s="236"/>
      <c r="F1655" s="239"/>
    </row>
    <row r="1656" spans="1:6" ht="12.75">
      <c r="A1656" s="213"/>
      <c r="C1656" s="235"/>
      <c r="D1656" s="215"/>
      <c r="E1656" s="236"/>
      <c r="F1656" s="239"/>
    </row>
    <row r="1657" spans="1:6" ht="12.75">
      <c r="A1657" s="213"/>
      <c r="C1657" s="235"/>
      <c r="D1657" s="215"/>
      <c r="E1657" s="236"/>
      <c r="F1657" s="239"/>
    </row>
    <row r="1658" spans="1:6" ht="12.75">
      <c r="A1658" s="213"/>
      <c r="C1658" s="235"/>
      <c r="D1658" s="215"/>
      <c r="E1658" s="236"/>
      <c r="F1658" s="239"/>
    </row>
    <row r="1659" spans="1:6" ht="12.75">
      <c r="A1659" s="213"/>
      <c r="C1659" s="235"/>
      <c r="D1659" s="215"/>
      <c r="E1659" s="236"/>
      <c r="F1659" s="239"/>
    </row>
    <row r="1660" spans="1:6" ht="12.75">
      <c r="A1660" s="213"/>
      <c r="C1660" s="235"/>
      <c r="D1660" s="215"/>
      <c r="E1660" s="236"/>
      <c r="F1660" s="239"/>
    </row>
    <row r="1661" spans="1:6" ht="12.75">
      <c r="A1661" s="213"/>
      <c r="C1661" s="235"/>
      <c r="D1661" s="215"/>
      <c r="E1661" s="236"/>
      <c r="F1661" s="239"/>
    </row>
    <row r="1662" spans="1:6" ht="12.75">
      <c r="A1662" s="213"/>
      <c r="C1662" s="235"/>
      <c r="D1662" s="215"/>
      <c r="E1662" s="236"/>
      <c r="F1662" s="239"/>
    </row>
    <row r="1663" spans="1:6" ht="12.75">
      <c r="A1663" s="213"/>
      <c r="C1663" s="235"/>
      <c r="D1663" s="215"/>
      <c r="E1663" s="236"/>
      <c r="F1663" s="239"/>
    </row>
    <row r="1664" spans="1:6" ht="12.75">
      <c r="A1664" s="213"/>
      <c r="C1664" s="235"/>
      <c r="D1664" s="215"/>
      <c r="E1664" s="236"/>
      <c r="F1664" s="239"/>
    </row>
    <row r="1665" spans="1:6" ht="12.75">
      <c r="A1665" s="213"/>
      <c r="C1665" s="235"/>
      <c r="D1665" s="215"/>
      <c r="E1665" s="236"/>
      <c r="F1665" s="239"/>
    </row>
    <row r="1666" spans="1:6" ht="12.75">
      <c r="A1666" s="213"/>
      <c r="C1666" s="235"/>
      <c r="D1666" s="215"/>
      <c r="E1666" s="236"/>
      <c r="F1666" s="239"/>
    </row>
    <row r="1667" spans="1:6" ht="12.75">
      <c r="A1667" s="213"/>
      <c r="C1667" s="235"/>
      <c r="D1667" s="215"/>
      <c r="E1667" s="236"/>
      <c r="F1667" s="239"/>
    </row>
    <row r="1668" spans="1:6" ht="12.75">
      <c r="A1668" s="213"/>
      <c r="C1668" s="235"/>
      <c r="D1668" s="215"/>
      <c r="E1668" s="236"/>
      <c r="F1668" s="239"/>
    </row>
    <row r="1669" spans="1:6" ht="12.75">
      <c r="A1669" s="213"/>
      <c r="C1669" s="235"/>
      <c r="D1669" s="215"/>
      <c r="E1669" s="236"/>
      <c r="F1669" s="239"/>
    </row>
    <row r="1670" spans="1:6" ht="12.75">
      <c r="A1670" s="213"/>
      <c r="C1670" s="235"/>
      <c r="D1670" s="215"/>
      <c r="E1670" s="236"/>
      <c r="F1670" s="239"/>
    </row>
    <row r="1671" spans="1:6" ht="12.75">
      <c r="A1671" s="213"/>
      <c r="C1671" s="235"/>
      <c r="D1671" s="215"/>
      <c r="E1671" s="236"/>
      <c r="F1671" s="239"/>
    </row>
    <row r="1672" spans="1:6" ht="12.75">
      <c r="A1672" s="213"/>
      <c r="C1672" s="235"/>
      <c r="D1672" s="215"/>
      <c r="E1672" s="236"/>
      <c r="F1672" s="239"/>
    </row>
    <row r="1673" spans="1:6" ht="12.75">
      <c r="A1673" s="213"/>
      <c r="C1673" s="235"/>
      <c r="D1673" s="215"/>
      <c r="E1673" s="236"/>
      <c r="F1673" s="239"/>
    </row>
    <row r="1674" spans="1:6" ht="12.75">
      <c r="A1674" s="213"/>
      <c r="C1674" s="235"/>
      <c r="D1674" s="215"/>
      <c r="E1674" s="236"/>
      <c r="F1674" s="239"/>
    </row>
    <row r="1675" spans="1:6" ht="12.75">
      <c r="A1675" s="213"/>
      <c r="C1675" s="235"/>
      <c r="D1675" s="215"/>
      <c r="E1675" s="236"/>
      <c r="F1675" s="239"/>
    </row>
    <row r="1676" spans="1:6" ht="12.75">
      <c r="A1676" s="213"/>
      <c r="C1676" s="235"/>
      <c r="D1676" s="215"/>
      <c r="E1676" s="236"/>
      <c r="F1676" s="239"/>
    </row>
    <row r="1677" spans="1:6" ht="12.75">
      <c r="A1677" s="213"/>
      <c r="C1677" s="235"/>
      <c r="D1677" s="215"/>
      <c r="E1677" s="236"/>
      <c r="F1677" s="239"/>
    </row>
    <row r="1678" spans="1:6" ht="12.75">
      <c r="A1678" s="213"/>
      <c r="C1678" s="235"/>
      <c r="D1678" s="215"/>
      <c r="E1678" s="236"/>
      <c r="F1678" s="239"/>
    </row>
    <row r="1679" spans="1:6" ht="12.75">
      <c r="A1679" s="213"/>
      <c r="C1679" s="235"/>
      <c r="D1679" s="215"/>
      <c r="E1679" s="236"/>
      <c r="F1679" s="239"/>
    </row>
    <row r="1680" spans="1:6" ht="12.75">
      <c r="A1680" s="213"/>
      <c r="C1680" s="235"/>
      <c r="D1680" s="215"/>
      <c r="E1680" s="236"/>
      <c r="F1680" s="239"/>
    </row>
    <row r="1681" spans="1:6" ht="12.75">
      <c r="A1681" s="213"/>
      <c r="C1681" s="235"/>
      <c r="D1681" s="215"/>
      <c r="E1681" s="236"/>
      <c r="F1681" s="239"/>
    </row>
    <row r="1682" spans="1:6" ht="12.75">
      <c r="A1682" s="213"/>
      <c r="C1682" s="235"/>
      <c r="D1682" s="215"/>
      <c r="E1682" s="236"/>
      <c r="F1682" s="239"/>
    </row>
    <row r="1683" spans="1:6" ht="12.75">
      <c r="A1683" s="213"/>
      <c r="C1683" s="235"/>
      <c r="D1683" s="215"/>
      <c r="E1683" s="236"/>
      <c r="F1683" s="239"/>
    </row>
    <row r="1684" spans="1:6" ht="12.75">
      <c r="A1684" s="213"/>
      <c r="C1684" s="235"/>
      <c r="D1684" s="215"/>
      <c r="E1684" s="236"/>
      <c r="F1684" s="239"/>
    </row>
    <row r="1685" spans="1:6" ht="12.75">
      <c r="A1685" s="213"/>
      <c r="C1685" s="235"/>
      <c r="D1685" s="215"/>
      <c r="E1685" s="236"/>
      <c r="F1685" s="239"/>
    </row>
    <row r="1686" spans="1:6" ht="12.75">
      <c r="A1686" s="213"/>
      <c r="C1686" s="235"/>
      <c r="D1686" s="215"/>
      <c r="E1686" s="236"/>
      <c r="F1686" s="239"/>
    </row>
    <row r="1687" spans="1:6" ht="12.75">
      <c r="A1687" s="213"/>
      <c r="C1687" s="235"/>
      <c r="D1687" s="215"/>
      <c r="E1687" s="236"/>
      <c r="F1687" s="239"/>
    </row>
    <row r="1688" spans="1:6" ht="12.75">
      <c r="A1688" s="213"/>
      <c r="C1688" s="235"/>
      <c r="D1688" s="215"/>
      <c r="E1688" s="236"/>
      <c r="F1688" s="239"/>
    </row>
    <row r="1689" spans="1:6" ht="12.75">
      <c r="A1689" s="213"/>
      <c r="C1689" s="235"/>
      <c r="D1689" s="215"/>
      <c r="E1689" s="236"/>
      <c r="F1689" s="239"/>
    </row>
    <row r="1690" spans="1:6" ht="12.75">
      <c r="A1690" s="213"/>
      <c r="C1690" s="235"/>
      <c r="D1690" s="215"/>
      <c r="E1690" s="236"/>
      <c r="F1690" s="239"/>
    </row>
    <row r="1691" spans="1:6" ht="12.75">
      <c r="A1691" s="213"/>
      <c r="C1691" s="235"/>
      <c r="D1691" s="215"/>
      <c r="E1691" s="236"/>
      <c r="F1691" s="239"/>
    </row>
    <row r="1692" spans="1:6" ht="12.75">
      <c r="A1692" s="213"/>
      <c r="C1692" s="235"/>
      <c r="D1692" s="215"/>
      <c r="E1692" s="236"/>
      <c r="F1692" s="239"/>
    </row>
    <row r="1693" spans="1:6" ht="12.75">
      <c r="A1693" s="213"/>
      <c r="C1693" s="235"/>
      <c r="D1693" s="215"/>
      <c r="E1693" s="236"/>
      <c r="F1693" s="239"/>
    </row>
    <row r="1694" spans="1:6" ht="12.75">
      <c r="A1694" s="213"/>
      <c r="C1694" s="235"/>
      <c r="D1694" s="215"/>
      <c r="E1694" s="236"/>
      <c r="F1694" s="239"/>
    </row>
    <row r="1695" spans="1:6" ht="12.75">
      <c r="A1695" s="213"/>
      <c r="C1695" s="235"/>
      <c r="D1695" s="215"/>
      <c r="E1695" s="236"/>
      <c r="F1695" s="239"/>
    </row>
    <row r="1696" spans="1:6" ht="12.75">
      <c r="A1696" s="213"/>
      <c r="C1696" s="235"/>
      <c r="D1696" s="215"/>
      <c r="E1696" s="236"/>
      <c r="F1696" s="239"/>
    </row>
    <row r="1697" spans="1:6" ht="12.75">
      <c r="A1697" s="213"/>
      <c r="C1697" s="235"/>
      <c r="D1697" s="215"/>
      <c r="E1697" s="236"/>
      <c r="F1697" s="239"/>
    </row>
    <row r="1698" spans="1:6" ht="12.75">
      <c r="A1698" s="213"/>
      <c r="C1698" s="235"/>
      <c r="D1698" s="215"/>
      <c r="E1698" s="236"/>
      <c r="F1698" s="239"/>
    </row>
    <row r="1699" spans="1:6" ht="12.75">
      <c r="A1699" s="213"/>
      <c r="C1699" s="235"/>
      <c r="D1699" s="215"/>
      <c r="E1699" s="236"/>
      <c r="F1699" s="239"/>
    </row>
    <row r="1700" spans="1:6" ht="12.75">
      <c r="A1700" s="213"/>
      <c r="C1700" s="235"/>
      <c r="D1700" s="215"/>
      <c r="E1700" s="236"/>
      <c r="F1700" s="239"/>
    </row>
    <row r="1701" spans="1:6" ht="12.75">
      <c r="A1701" s="213"/>
      <c r="C1701" s="235"/>
      <c r="D1701" s="215"/>
      <c r="E1701" s="236"/>
      <c r="F1701" s="239"/>
    </row>
    <row r="1702" spans="1:6" ht="12.75">
      <c r="A1702" s="213"/>
      <c r="C1702" s="235"/>
      <c r="D1702" s="215"/>
      <c r="E1702" s="236"/>
      <c r="F1702" s="239"/>
    </row>
    <row r="1703" spans="1:6" ht="12.75">
      <c r="A1703" s="213"/>
      <c r="C1703" s="235"/>
      <c r="D1703" s="215"/>
      <c r="E1703" s="236"/>
      <c r="F1703" s="239"/>
    </row>
    <row r="1704" spans="1:6" ht="12.75">
      <c r="A1704" s="213"/>
      <c r="C1704" s="235"/>
      <c r="D1704" s="215"/>
      <c r="E1704" s="236"/>
      <c r="F1704" s="239"/>
    </row>
    <row r="1705" spans="1:6" ht="12.75">
      <c r="A1705" s="213"/>
      <c r="C1705" s="235"/>
      <c r="D1705" s="215"/>
      <c r="E1705" s="236"/>
      <c r="F1705" s="239"/>
    </row>
    <row r="1706" spans="1:6" ht="12.75">
      <c r="A1706" s="213"/>
      <c r="C1706" s="235"/>
      <c r="D1706" s="215"/>
      <c r="E1706" s="236"/>
      <c r="F1706" s="239"/>
    </row>
    <row r="1707" spans="1:6" ht="12.75">
      <c r="A1707" s="213"/>
      <c r="C1707" s="235"/>
      <c r="D1707" s="215"/>
      <c r="E1707" s="236"/>
      <c r="F1707" s="239"/>
    </row>
    <row r="1708" spans="1:6" ht="12.75">
      <c r="A1708" s="213"/>
      <c r="C1708" s="235"/>
      <c r="D1708" s="215"/>
      <c r="E1708" s="236"/>
      <c r="F1708" s="239"/>
    </row>
    <row r="1709" spans="1:6" ht="12.75">
      <c r="A1709" s="213"/>
      <c r="C1709" s="235"/>
      <c r="D1709" s="215"/>
      <c r="E1709" s="236"/>
      <c r="F1709" s="239"/>
    </row>
    <row r="1710" spans="1:6" ht="12.75">
      <c r="A1710" s="213"/>
      <c r="C1710" s="235"/>
      <c r="D1710" s="215"/>
      <c r="E1710" s="236"/>
      <c r="F1710" s="239"/>
    </row>
    <row r="1711" spans="1:6" ht="12.75">
      <c r="A1711" s="213"/>
      <c r="C1711" s="235"/>
      <c r="D1711" s="215"/>
      <c r="E1711" s="236"/>
      <c r="F1711" s="239"/>
    </row>
    <row r="1712" spans="1:6" ht="12.75">
      <c r="A1712" s="213"/>
      <c r="C1712" s="235"/>
      <c r="D1712" s="215"/>
      <c r="E1712" s="236"/>
      <c r="F1712" s="239"/>
    </row>
    <row r="1713" spans="1:6" ht="12.75">
      <c r="A1713" s="213"/>
      <c r="C1713" s="235"/>
      <c r="D1713" s="215"/>
      <c r="E1713" s="236"/>
      <c r="F1713" s="239"/>
    </row>
    <row r="1714" spans="1:6" ht="12.75">
      <c r="A1714" s="213"/>
      <c r="C1714" s="235"/>
      <c r="D1714" s="215"/>
      <c r="E1714" s="236"/>
      <c r="F1714" s="239"/>
    </row>
    <row r="1715" spans="1:6" ht="12.75">
      <c r="A1715" s="213"/>
      <c r="C1715" s="235"/>
      <c r="D1715" s="215"/>
      <c r="E1715" s="236"/>
      <c r="F1715" s="239"/>
    </row>
    <row r="1716" spans="1:6" ht="12.75">
      <c r="A1716" s="213"/>
      <c r="C1716" s="235"/>
      <c r="D1716" s="215"/>
      <c r="E1716" s="236"/>
      <c r="F1716" s="239"/>
    </row>
    <row r="1717" spans="1:6" ht="12.75">
      <c r="A1717" s="213"/>
      <c r="C1717" s="235"/>
      <c r="D1717" s="215"/>
      <c r="E1717" s="236"/>
      <c r="F1717" s="239"/>
    </row>
    <row r="1718" spans="1:6" ht="12.75">
      <c r="A1718" s="213"/>
      <c r="C1718" s="235"/>
      <c r="D1718" s="215"/>
      <c r="E1718" s="236"/>
      <c r="F1718" s="239"/>
    </row>
    <row r="1719" spans="1:6" ht="12.75">
      <c r="A1719" s="213"/>
      <c r="C1719" s="235"/>
      <c r="D1719" s="215"/>
      <c r="E1719" s="236"/>
      <c r="F1719" s="239"/>
    </row>
    <row r="1720" spans="1:6" ht="12.75">
      <c r="A1720" s="213"/>
      <c r="C1720" s="235"/>
      <c r="D1720" s="215"/>
      <c r="E1720" s="236"/>
      <c r="F1720" s="239"/>
    </row>
    <row r="1721" spans="1:6" ht="12.75">
      <c r="A1721" s="213"/>
      <c r="C1721" s="235"/>
      <c r="D1721" s="215"/>
      <c r="E1721" s="236"/>
      <c r="F1721" s="239"/>
    </row>
    <row r="1722" spans="1:6" ht="12.75">
      <c r="A1722" s="213"/>
      <c r="C1722" s="235"/>
      <c r="D1722" s="215"/>
      <c r="E1722" s="236"/>
      <c r="F1722" s="239"/>
    </row>
    <row r="1723" spans="1:6" ht="12.75">
      <c r="A1723" s="213"/>
      <c r="C1723" s="235"/>
      <c r="D1723" s="215"/>
      <c r="E1723" s="236"/>
      <c r="F1723" s="239"/>
    </row>
    <row r="1724" spans="1:6" ht="12.75">
      <c r="A1724" s="213"/>
      <c r="C1724" s="235"/>
      <c r="D1724" s="215"/>
      <c r="E1724" s="236"/>
      <c r="F1724" s="239"/>
    </row>
    <row r="1725" spans="1:6" ht="12.75">
      <c r="A1725" s="213"/>
      <c r="C1725" s="235"/>
      <c r="D1725" s="215"/>
      <c r="E1725" s="236"/>
      <c r="F1725" s="239"/>
    </row>
    <row r="1726" spans="1:6" ht="12.75">
      <c r="A1726" s="213"/>
      <c r="C1726" s="235"/>
      <c r="D1726" s="215"/>
      <c r="E1726" s="236"/>
      <c r="F1726" s="239"/>
    </row>
    <row r="1727" spans="1:6" ht="12.75">
      <c r="A1727" s="213"/>
      <c r="C1727" s="235"/>
      <c r="D1727" s="215"/>
      <c r="E1727" s="236"/>
      <c r="F1727" s="239"/>
    </row>
    <row r="1728" spans="1:6" ht="12.75">
      <c r="A1728" s="213"/>
      <c r="C1728" s="235"/>
      <c r="D1728" s="215"/>
      <c r="E1728" s="236"/>
      <c r="F1728" s="239"/>
    </row>
    <row r="1729" spans="1:6" ht="12.75">
      <c r="A1729" s="213"/>
      <c r="C1729" s="235"/>
      <c r="D1729" s="215"/>
      <c r="E1729" s="236"/>
      <c r="F1729" s="239"/>
    </row>
    <row r="1730" spans="1:6" ht="12.75">
      <c r="A1730" s="213"/>
      <c r="C1730" s="235"/>
      <c r="D1730" s="215"/>
      <c r="E1730" s="236"/>
      <c r="F1730" s="239"/>
    </row>
    <row r="1731" spans="1:6" ht="12.75">
      <c r="A1731" s="213"/>
      <c r="C1731" s="235"/>
      <c r="D1731" s="215"/>
      <c r="E1731" s="236"/>
      <c r="F1731" s="239"/>
    </row>
    <row r="1732" spans="1:6" ht="12.75">
      <c r="A1732" s="213"/>
      <c r="C1732" s="235"/>
      <c r="D1732" s="215"/>
      <c r="E1732" s="236"/>
      <c r="F1732" s="239"/>
    </row>
    <row r="1733" spans="1:6" ht="12.75">
      <c r="A1733" s="213"/>
      <c r="C1733" s="235"/>
      <c r="D1733" s="215"/>
      <c r="E1733" s="236"/>
      <c r="F1733" s="239"/>
    </row>
    <row r="1734" spans="1:6" ht="12.75">
      <c r="A1734" s="213"/>
      <c r="C1734" s="235"/>
      <c r="D1734" s="215"/>
      <c r="E1734" s="236"/>
      <c r="F1734" s="239"/>
    </row>
    <row r="1735" spans="1:6" ht="12.75">
      <c r="A1735" s="213"/>
      <c r="C1735" s="235"/>
      <c r="D1735" s="215"/>
      <c r="E1735" s="236"/>
      <c r="F1735" s="239"/>
    </row>
    <row r="1736" spans="1:6" ht="12.75">
      <c r="A1736" s="213"/>
      <c r="C1736" s="235"/>
      <c r="D1736" s="215"/>
      <c r="E1736" s="236"/>
      <c r="F1736" s="239"/>
    </row>
    <row r="1737" spans="1:6" ht="12.75">
      <c r="A1737" s="213"/>
      <c r="C1737" s="235"/>
      <c r="D1737" s="215"/>
      <c r="E1737" s="236"/>
      <c r="F1737" s="239"/>
    </row>
    <row r="1738" spans="1:6" ht="12.75">
      <c r="A1738" s="213"/>
      <c r="C1738" s="235"/>
      <c r="D1738" s="215"/>
      <c r="E1738" s="236"/>
      <c r="F1738" s="239"/>
    </row>
    <row r="1739" spans="1:6" ht="12.75">
      <c r="A1739" s="213"/>
      <c r="C1739" s="235"/>
      <c r="D1739" s="215"/>
      <c r="E1739" s="236"/>
      <c r="F1739" s="239"/>
    </row>
    <row r="1740" spans="1:6" ht="12.75">
      <c r="A1740" s="213"/>
      <c r="C1740" s="235"/>
      <c r="D1740" s="215"/>
      <c r="E1740" s="236"/>
      <c r="F1740" s="239"/>
    </row>
    <row r="1741" spans="1:6" ht="12.75">
      <c r="A1741" s="213"/>
      <c r="C1741" s="235"/>
      <c r="D1741" s="215"/>
      <c r="E1741" s="236"/>
      <c r="F1741" s="239"/>
    </row>
    <row r="1742" spans="1:6" ht="12.75">
      <c r="A1742" s="213"/>
      <c r="C1742" s="235"/>
      <c r="D1742" s="215"/>
      <c r="E1742" s="236"/>
      <c r="F1742" s="239"/>
    </row>
    <row r="1743" spans="1:6" ht="12.75">
      <c r="A1743" s="213"/>
      <c r="C1743" s="235"/>
      <c r="D1743" s="215"/>
      <c r="E1743" s="236"/>
      <c r="F1743" s="239"/>
    </row>
    <row r="1744" spans="1:6" ht="12.75">
      <c r="A1744" s="213"/>
      <c r="C1744" s="235"/>
      <c r="D1744" s="215"/>
      <c r="E1744" s="236"/>
      <c r="F1744" s="239"/>
    </row>
    <row r="1745" spans="1:6" ht="12.75">
      <c r="A1745" s="213"/>
      <c r="C1745" s="235"/>
      <c r="D1745" s="215"/>
      <c r="E1745" s="236"/>
      <c r="F1745" s="239"/>
    </row>
    <row r="1746" spans="1:6" ht="12.75">
      <c r="A1746" s="213"/>
      <c r="C1746" s="235"/>
      <c r="D1746" s="215"/>
      <c r="E1746" s="236"/>
      <c r="F1746" s="239"/>
    </row>
    <row r="1747" spans="1:6" ht="12.75">
      <c r="A1747" s="213"/>
      <c r="C1747" s="235"/>
      <c r="D1747" s="215"/>
      <c r="E1747" s="236"/>
      <c r="F1747" s="239"/>
    </row>
    <row r="1748" spans="1:6" ht="12.75">
      <c r="A1748" s="213"/>
      <c r="C1748" s="235"/>
      <c r="D1748" s="215"/>
      <c r="E1748" s="236"/>
      <c r="F1748" s="239"/>
    </row>
    <row r="1749" spans="1:6" ht="12.75">
      <c r="A1749" s="213"/>
      <c r="C1749" s="235"/>
      <c r="D1749" s="215"/>
      <c r="E1749" s="236"/>
      <c r="F1749" s="239"/>
    </row>
    <row r="1750" spans="1:6" ht="12.75">
      <c r="A1750" s="213"/>
      <c r="C1750" s="235"/>
      <c r="D1750" s="215"/>
      <c r="E1750" s="236"/>
      <c r="F1750" s="239"/>
    </row>
    <row r="1751" spans="1:6" ht="12.75">
      <c r="A1751" s="213"/>
      <c r="C1751" s="235"/>
      <c r="D1751" s="215"/>
      <c r="E1751" s="236"/>
      <c r="F1751" s="239"/>
    </row>
    <row r="1752" spans="1:6" ht="12.75">
      <c r="A1752" s="213"/>
      <c r="C1752" s="235"/>
      <c r="D1752" s="215"/>
      <c r="E1752" s="236"/>
      <c r="F1752" s="239"/>
    </row>
    <row r="1753" spans="1:6" ht="12.75">
      <c r="A1753" s="213"/>
      <c r="C1753" s="235"/>
      <c r="D1753" s="215"/>
      <c r="E1753" s="236"/>
      <c r="F1753" s="239"/>
    </row>
    <row r="1754" spans="1:6" ht="12.75">
      <c r="A1754" s="213"/>
      <c r="C1754" s="235"/>
      <c r="D1754" s="215"/>
      <c r="E1754" s="236"/>
      <c r="F1754" s="239"/>
    </row>
    <row r="1755" spans="1:6" ht="12.75">
      <c r="A1755" s="213"/>
      <c r="C1755" s="235"/>
      <c r="D1755" s="215"/>
      <c r="E1755" s="236"/>
      <c r="F1755" s="239"/>
    </row>
    <row r="1756" spans="1:6" ht="12.75">
      <c r="A1756" s="213"/>
      <c r="C1756" s="235"/>
      <c r="D1756" s="215"/>
      <c r="E1756" s="236"/>
      <c r="F1756" s="239"/>
    </row>
    <row r="1757" spans="1:6" ht="12.75">
      <c r="A1757" s="213"/>
      <c r="C1757" s="235"/>
      <c r="D1757" s="215"/>
      <c r="E1757" s="236"/>
      <c r="F1757" s="239"/>
    </row>
    <row r="1758" spans="1:6" ht="12.75">
      <c r="A1758" s="213"/>
      <c r="C1758" s="235"/>
      <c r="D1758" s="215"/>
      <c r="E1758" s="236"/>
      <c r="F1758" s="239"/>
    </row>
    <row r="1759" spans="1:6" ht="12.75">
      <c r="A1759" s="213"/>
      <c r="C1759" s="235"/>
      <c r="D1759" s="215"/>
      <c r="E1759" s="236"/>
      <c r="F1759" s="239"/>
    </row>
    <row r="1760" spans="1:6" ht="12.75">
      <c r="A1760" s="213"/>
      <c r="C1760" s="235"/>
      <c r="D1760" s="215"/>
      <c r="E1760" s="236"/>
      <c r="F1760" s="239"/>
    </row>
    <row r="1761" spans="1:6" ht="12.75">
      <c r="A1761" s="213"/>
      <c r="C1761" s="235"/>
      <c r="D1761" s="215"/>
      <c r="E1761" s="236"/>
      <c r="F1761" s="239"/>
    </row>
    <row r="1762" spans="1:6" ht="12.75">
      <c r="A1762" s="213"/>
      <c r="C1762" s="235"/>
      <c r="D1762" s="215"/>
      <c r="E1762" s="236"/>
      <c r="F1762" s="239"/>
    </row>
    <row r="1763" spans="1:6" ht="12.75">
      <c r="A1763" s="213"/>
      <c r="C1763" s="235"/>
      <c r="D1763" s="215"/>
      <c r="E1763" s="236"/>
      <c r="F1763" s="239"/>
    </row>
    <row r="1764" spans="1:6" ht="12.75">
      <c r="A1764" s="213"/>
      <c r="C1764" s="235"/>
      <c r="D1764" s="215"/>
      <c r="E1764" s="236"/>
      <c r="F1764" s="239"/>
    </row>
    <row r="1765" spans="1:6" ht="12.75">
      <c r="A1765" s="213"/>
      <c r="C1765" s="235"/>
      <c r="D1765" s="215"/>
      <c r="E1765" s="236"/>
      <c r="F1765" s="239"/>
    </row>
    <row r="1766" spans="1:6" ht="12.75">
      <c r="A1766" s="213"/>
      <c r="C1766" s="235"/>
      <c r="D1766" s="215"/>
      <c r="E1766" s="236"/>
      <c r="F1766" s="239"/>
    </row>
    <row r="1767" spans="1:6" ht="12.75">
      <c r="A1767" s="213"/>
      <c r="C1767" s="235"/>
      <c r="D1767" s="215"/>
      <c r="E1767" s="236"/>
      <c r="F1767" s="239"/>
    </row>
    <row r="1768" spans="1:6" ht="12.75">
      <c r="A1768" s="213"/>
      <c r="C1768" s="235"/>
      <c r="D1768" s="215"/>
      <c r="E1768" s="236"/>
      <c r="F1768" s="239"/>
    </row>
    <row r="1769" spans="1:6" ht="12.75">
      <c r="A1769" s="213"/>
      <c r="C1769" s="235"/>
      <c r="D1769" s="215"/>
      <c r="E1769" s="236"/>
      <c r="F1769" s="239"/>
    </row>
    <row r="1770" spans="1:6" ht="12.75">
      <c r="A1770" s="213"/>
      <c r="C1770" s="235"/>
      <c r="D1770" s="215"/>
      <c r="E1770" s="236"/>
      <c r="F1770" s="239"/>
    </row>
    <row r="1771" spans="1:6" ht="12.75">
      <c r="A1771" s="213"/>
      <c r="C1771" s="235"/>
      <c r="D1771" s="215"/>
      <c r="E1771" s="236"/>
      <c r="F1771" s="239"/>
    </row>
    <row r="1772" spans="1:6" ht="12.75">
      <c r="A1772" s="213"/>
      <c r="C1772" s="235"/>
      <c r="D1772" s="215"/>
      <c r="E1772" s="236"/>
      <c r="F1772" s="239"/>
    </row>
    <row r="1773" spans="1:6" ht="12.75">
      <c r="A1773" s="213"/>
      <c r="C1773" s="235"/>
      <c r="D1773" s="215"/>
      <c r="E1773" s="236"/>
      <c r="F1773" s="239"/>
    </row>
    <row r="1774" spans="1:6" ht="12.75">
      <c r="A1774" s="213"/>
      <c r="C1774" s="235"/>
      <c r="D1774" s="215"/>
      <c r="E1774" s="236"/>
      <c r="F1774" s="239"/>
    </row>
    <row r="1775" spans="1:6" ht="12.75">
      <c r="A1775" s="213"/>
      <c r="C1775" s="235"/>
      <c r="D1775" s="215"/>
      <c r="E1775" s="236"/>
      <c r="F1775" s="239"/>
    </row>
    <row r="1776" spans="1:6" ht="12.75">
      <c r="A1776" s="213"/>
      <c r="C1776" s="235"/>
      <c r="D1776" s="215"/>
      <c r="E1776" s="236"/>
      <c r="F1776" s="239"/>
    </row>
    <row r="1777" spans="1:6" ht="12.75">
      <c r="A1777" s="213"/>
      <c r="C1777" s="235"/>
      <c r="D1777" s="215"/>
      <c r="E1777" s="236"/>
      <c r="F1777" s="239"/>
    </row>
    <row r="1778" spans="1:6" ht="12.75">
      <c r="A1778" s="213"/>
      <c r="C1778" s="235"/>
      <c r="D1778" s="215"/>
      <c r="E1778" s="236"/>
      <c r="F1778" s="239"/>
    </row>
    <row r="1779" spans="1:6" ht="12.75">
      <c r="A1779" s="213"/>
      <c r="C1779" s="235"/>
      <c r="D1779" s="215"/>
      <c r="E1779" s="236"/>
      <c r="F1779" s="239"/>
    </row>
    <row r="1780" spans="1:6" ht="12.75">
      <c r="A1780" s="213"/>
      <c r="C1780" s="235"/>
      <c r="D1780" s="215"/>
      <c r="E1780" s="236"/>
      <c r="F1780" s="239"/>
    </row>
    <row r="1781" spans="1:6" ht="12.75">
      <c r="A1781" s="213"/>
      <c r="C1781" s="235"/>
      <c r="D1781" s="215"/>
      <c r="E1781" s="236"/>
      <c r="F1781" s="239"/>
    </row>
    <row r="1782" spans="1:6" ht="12.75">
      <c r="A1782" s="213"/>
      <c r="C1782" s="235"/>
      <c r="D1782" s="215"/>
      <c r="E1782" s="236"/>
      <c r="F1782" s="239"/>
    </row>
    <row r="1783" spans="1:6" ht="12.75">
      <c r="A1783" s="213"/>
      <c r="C1783" s="235"/>
      <c r="D1783" s="215"/>
      <c r="E1783" s="236"/>
      <c r="F1783" s="239"/>
    </row>
    <row r="1784" spans="1:6" ht="12.75">
      <c r="A1784" s="213"/>
      <c r="C1784" s="235"/>
      <c r="D1784" s="215"/>
      <c r="E1784" s="236"/>
      <c r="F1784" s="239"/>
    </row>
    <row r="1785" spans="1:6" ht="12.75">
      <c r="A1785" s="213"/>
      <c r="C1785" s="235"/>
      <c r="D1785" s="215"/>
      <c r="E1785" s="236"/>
      <c r="F1785" s="239"/>
    </row>
    <row r="1786" spans="1:6" ht="12.75">
      <c r="A1786" s="213"/>
      <c r="C1786" s="235"/>
      <c r="D1786" s="215"/>
      <c r="E1786" s="236"/>
      <c r="F1786" s="239"/>
    </row>
    <row r="1787" spans="1:6" ht="12.75">
      <c r="A1787" s="213"/>
      <c r="C1787" s="235"/>
      <c r="D1787" s="215"/>
      <c r="E1787" s="236"/>
      <c r="F1787" s="239"/>
    </row>
    <row r="1788" spans="1:6" ht="12.75">
      <c r="A1788" s="213"/>
      <c r="C1788" s="235"/>
      <c r="D1788" s="215"/>
      <c r="E1788" s="236"/>
      <c r="F1788" s="239"/>
    </row>
    <row r="1789" spans="1:6" ht="12.75">
      <c r="A1789" s="213"/>
      <c r="C1789" s="235"/>
      <c r="D1789" s="215"/>
      <c r="E1789" s="236"/>
      <c r="F1789" s="239"/>
    </row>
    <row r="1790" spans="1:6" ht="12.75">
      <c r="A1790" s="213"/>
      <c r="C1790" s="235"/>
      <c r="D1790" s="215"/>
      <c r="E1790" s="236"/>
      <c r="F1790" s="239"/>
    </row>
    <row r="1791" spans="1:6" ht="12.75">
      <c r="A1791" s="213"/>
      <c r="C1791" s="235"/>
      <c r="D1791" s="215"/>
      <c r="E1791" s="236"/>
      <c r="F1791" s="239"/>
    </row>
    <row r="1792" spans="1:6" ht="12.75">
      <c r="A1792" s="213"/>
      <c r="C1792" s="235"/>
      <c r="D1792" s="215"/>
      <c r="E1792" s="236"/>
      <c r="F1792" s="239"/>
    </row>
    <row r="1793" spans="1:6" ht="12.75">
      <c r="A1793" s="213"/>
      <c r="C1793" s="235"/>
      <c r="D1793" s="215"/>
      <c r="E1793" s="236"/>
      <c r="F1793" s="239"/>
    </row>
    <row r="1794" spans="1:6" ht="12.75">
      <c r="A1794" s="213"/>
      <c r="C1794" s="235"/>
      <c r="D1794" s="215"/>
      <c r="E1794" s="236"/>
      <c r="F1794" s="239"/>
    </row>
    <row r="1795" spans="1:6" ht="12.75">
      <c r="A1795" s="213"/>
      <c r="C1795" s="235"/>
      <c r="D1795" s="215"/>
      <c r="E1795" s="236"/>
      <c r="F1795" s="239"/>
    </row>
    <row r="1796" spans="1:6" ht="12.75">
      <c r="A1796" s="213"/>
      <c r="C1796" s="235"/>
      <c r="D1796" s="215"/>
      <c r="E1796" s="236"/>
      <c r="F1796" s="239"/>
    </row>
    <row r="1797" spans="1:6" ht="12.75">
      <c r="A1797" s="213"/>
      <c r="C1797" s="235"/>
      <c r="D1797" s="215"/>
      <c r="E1797" s="236"/>
      <c r="F1797" s="239"/>
    </row>
    <row r="1798" spans="1:6" ht="12.75">
      <c r="A1798" s="213"/>
      <c r="C1798" s="235"/>
      <c r="D1798" s="215"/>
      <c r="E1798" s="236"/>
      <c r="F1798" s="239"/>
    </row>
    <row r="1799" spans="1:6" ht="12.75">
      <c r="A1799" s="213"/>
      <c r="C1799" s="235"/>
      <c r="D1799" s="215"/>
      <c r="E1799" s="236"/>
      <c r="F1799" s="239"/>
    </row>
    <row r="1800" spans="1:6" ht="12.75">
      <c r="A1800" s="213"/>
      <c r="C1800" s="235"/>
      <c r="D1800" s="215"/>
      <c r="E1800" s="236"/>
      <c r="F1800" s="239"/>
    </row>
    <row r="1801" spans="1:6" ht="12.75">
      <c r="A1801" s="213"/>
      <c r="C1801" s="235"/>
      <c r="D1801" s="215"/>
      <c r="E1801" s="236"/>
      <c r="F1801" s="239"/>
    </row>
    <row r="1802" spans="1:6" ht="12.75">
      <c r="A1802" s="213"/>
      <c r="C1802" s="235"/>
      <c r="D1802" s="215"/>
      <c r="E1802" s="236"/>
      <c r="F1802" s="239"/>
    </row>
    <row r="1803" spans="1:6" ht="12.75">
      <c r="A1803" s="213"/>
      <c r="C1803" s="235"/>
      <c r="D1803" s="215"/>
      <c r="E1803" s="236"/>
      <c r="F1803" s="239"/>
    </row>
    <row r="1804" spans="1:6" ht="12.75">
      <c r="A1804" s="213"/>
      <c r="C1804" s="235"/>
      <c r="D1804" s="215"/>
      <c r="E1804" s="236"/>
      <c r="F1804" s="239"/>
    </row>
    <row r="1805" spans="1:6" ht="12.75">
      <c r="A1805" s="213"/>
      <c r="C1805" s="235"/>
      <c r="D1805" s="215"/>
      <c r="E1805" s="236"/>
      <c r="F1805" s="239"/>
    </row>
    <row r="1806" spans="1:6" ht="12.75">
      <c r="A1806" s="213"/>
      <c r="C1806" s="235"/>
      <c r="D1806" s="215"/>
      <c r="E1806" s="236"/>
      <c r="F1806" s="239"/>
    </row>
    <row r="1807" spans="1:6" ht="12.75">
      <c r="A1807" s="213"/>
      <c r="C1807" s="235"/>
      <c r="D1807" s="215"/>
      <c r="E1807" s="236"/>
      <c r="F1807" s="239"/>
    </row>
    <row r="1808" spans="1:6" ht="12.75">
      <c r="A1808" s="213"/>
      <c r="C1808" s="235"/>
      <c r="D1808" s="215"/>
      <c r="E1808" s="236"/>
      <c r="F1808" s="239"/>
    </row>
    <row r="1809" spans="1:6" ht="12.75">
      <c r="A1809" s="213"/>
      <c r="C1809" s="235"/>
      <c r="D1809" s="215"/>
      <c r="E1809" s="236"/>
      <c r="F1809" s="239"/>
    </row>
    <row r="1810" spans="1:6" ht="12.75">
      <c r="A1810" s="213"/>
      <c r="C1810" s="235"/>
      <c r="D1810" s="215"/>
      <c r="E1810" s="236"/>
      <c r="F1810" s="239"/>
    </row>
    <row r="1811" spans="1:6" ht="12.75">
      <c r="A1811" s="213"/>
      <c r="C1811" s="235"/>
      <c r="D1811" s="215"/>
      <c r="E1811" s="236"/>
      <c r="F1811" s="239"/>
    </row>
    <row r="1812" spans="1:6" ht="12.75">
      <c r="A1812" s="213"/>
      <c r="C1812" s="235"/>
      <c r="D1812" s="215"/>
      <c r="E1812" s="236"/>
      <c r="F1812" s="239"/>
    </row>
    <row r="1813" spans="1:6" ht="12.75">
      <c r="A1813" s="213"/>
      <c r="C1813" s="235"/>
      <c r="D1813" s="215"/>
      <c r="E1813" s="236"/>
      <c r="F1813" s="239"/>
    </row>
    <row r="1814" spans="1:6" ht="12.75">
      <c r="A1814" s="213"/>
      <c r="C1814" s="235"/>
      <c r="D1814" s="215"/>
      <c r="E1814" s="236"/>
      <c r="F1814" s="239"/>
    </row>
    <row r="1815" spans="1:6" ht="12.75">
      <c r="A1815" s="213"/>
      <c r="C1815" s="235"/>
      <c r="D1815" s="215"/>
      <c r="E1815" s="236"/>
      <c r="F1815" s="239"/>
    </row>
    <row r="1816" spans="1:6" ht="12.75">
      <c r="A1816" s="213"/>
      <c r="C1816" s="235"/>
      <c r="D1816" s="215"/>
      <c r="E1816" s="236"/>
      <c r="F1816" s="239"/>
    </row>
    <row r="1817" spans="1:6" ht="12.75">
      <c r="A1817" s="213"/>
      <c r="C1817" s="235"/>
      <c r="D1817" s="215"/>
      <c r="E1817" s="236"/>
      <c r="F1817" s="239"/>
    </row>
    <row r="1818" spans="1:6" ht="12.75">
      <c r="A1818" s="213"/>
      <c r="C1818" s="235"/>
      <c r="D1818" s="215"/>
      <c r="E1818" s="236"/>
      <c r="F1818" s="239"/>
    </row>
    <row r="1819" spans="1:6" ht="12.75">
      <c r="A1819" s="213"/>
      <c r="C1819" s="235"/>
      <c r="D1819" s="215"/>
      <c r="E1819" s="236"/>
      <c r="F1819" s="239"/>
    </row>
    <row r="1820" spans="1:6" ht="12.75">
      <c r="A1820" s="213"/>
      <c r="C1820" s="235"/>
      <c r="D1820" s="215"/>
      <c r="E1820" s="236"/>
      <c r="F1820" s="239"/>
    </row>
    <row r="1821" spans="1:6" ht="12.75">
      <c r="A1821" s="213"/>
      <c r="C1821" s="235"/>
      <c r="D1821" s="215"/>
      <c r="E1821" s="236"/>
      <c r="F1821" s="239"/>
    </row>
    <row r="1822" spans="1:6" ht="12.75">
      <c r="A1822" s="213"/>
      <c r="C1822" s="235"/>
      <c r="D1822" s="215"/>
      <c r="E1822" s="236"/>
      <c r="F1822" s="239"/>
    </row>
    <row r="1823" spans="1:6" ht="12.75">
      <c r="A1823" s="213"/>
      <c r="C1823" s="235"/>
      <c r="D1823" s="215"/>
      <c r="E1823" s="236"/>
      <c r="F1823" s="239"/>
    </row>
    <row r="1824" spans="1:6" ht="12.75">
      <c r="A1824" s="213"/>
      <c r="C1824" s="235"/>
      <c r="D1824" s="215"/>
      <c r="E1824" s="236"/>
      <c r="F1824" s="239"/>
    </row>
    <row r="1825" spans="1:6" ht="12.75">
      <c r="A1825" s="213"/>
      <c r="C1825" s="235"/>
      <c r="D1825" s="215"/>
      <c r="E1825" s="236"/>
      <c r="F1825" s="239"/>
    </row>
    <row r="1826" spans="1:6" ht="12.75">
      <c r="A1826" s="213"/>
      <c r="C1826" s="235"/>
      <c r="D1826" s="215"/>
      <c r="E1826" s="236"/>
      <c r="F1826" s="239"/>
    </row>
    <row r="1827" spans="1:6" ht="12.75">
      <c r="A1827" s="213"/>
      <c r="C1827" s="235"/>
      <c r="D1827" s="215"/>
      <c r="E1827" s="236"/>
      <c r="F1827" s="239"/>
    </row>
    <row r="1828" spans="1:6" ht="12.75">
      <c r="A1828" s="213"/>
      <c r="C1828" s="235"/>
      <c r="D1828" s="215"/>
      <c r="E1828" s="236"/>
      <c r="F1828" s="239"/>
    </row>
    <row r="1829" spans="1:6" ht="12.75">
      <c r="A1829" s="213"/>
      <c r="C1829" s="235"/>
      <c r="D1829" s="215"/>
      <c r="E1829" s="236"/>
      <c r="F1829" s="239"/>
    </row>
    <row r="1830" spans="1:6" ht="12.75">
      <c r="A1830" s="213"/>
      <c r="C1830" s="235"/>
      <c r="D1830" s="215"/>
      <c r="E1830" s="236"/>
      <c r="F1830" s="239"/>
    </row>
    <row r="1831" spans="1:6" ht="12.75">
      <c r="A1831" s="213"/>
      <c r="C1831" s="235"/>
      <c r="D1831" s="215"/>
      <c r="E1831" s="236"/>
      <c r="F1831" s="239"/>
    </row>
    <row r="1832" spans="1:6" ht="12.75">
      <c r="A1832" s="213"/>
      <c r="C1832" s="235"/>
      <c r="D1832" s="215"/>
      <c r="E1832" s="236"/>
      <c r="F1832" s="239"/>
    </row>
    <row r="1833" spans="1:6" ht="12.75">
      <c r="A1833" s="213"/>
      <c r="C1833" s="235"/>
      <c r="D1833" s="215"/>
      <c r="E1833" s="236"/>
      <c r="F1833" s="239"/>
    </row>
    <row r="1834" spans="1:6" ht="12.75">
      <c r="A1834" s="213"/>
      <c r="C1834" s="235"/>
      <c r="D1834" s="215"/>
      <c r="E1834" s="236"/>
      <c r="F1834" s="239"/>
    </row>
    <row r="1835" spans="1:6" ht="12.75">
      <c r="A1835" s="213"/>
      <c r="C1835" s="235"/>
      <c r="D1835" s="215"/>
      <c r="E1835" s="236"/>
      <c r="F1835" s="239"/>
    </row>
    <row r="1836" spans="1:6" ht="12.75">
      <c r="A1836" s="213"/>
      <c r="C1836" s="235"/>
      <c r="D1836" s="215"/>
      <c r="E1836" s="236"/>
      <c r="F1836" s="239"/>
    </row>
    <row r="1837" spans="1:6" ht="12.75">
      <c r="A1837" s="213"/>
      <c r="C1837" s="235"/>
      <c r="D1837" s="215"/>
      <c r="E1837" s="236"/>
      <c r="F1837" s="239"/>
    </row>
    <row r="1838" spans="1:6" ht="12.75">
      <c r="A1838" s="213"/>
      <c r="C1838" s="235"/>
      <c r="D1838" s="215"/>
      <c r="E1838" s="236"/>
      <c r="F1838" s="239"/>
    </row>
    <row r="1839" spans="1:6" ht="12.75">
      <c r="A1839" s="213"/>
      <c r="C1839" s="235"/>
      <c r="D1839" s="215"/>
      <c r="E1839" s="236"/>
      <c r="F1839" s="239"/>
    </row>
    <row r="1840" spans="1:6" ht="12.75">
      <c r="A1840" s="213"/>
      <c r="C1840" s="235"/>
      <c r="D1840" s="215"/>
      <c r="E1840" s="236"/>
      <c r="F1840" s="239"/>
    </row>
    <row r="1841" spans="1:6" ht="12.75">
      <c r="A1841" s="213"/>
      <c r="C1841" s="235"/>
      <c r="D1841" s="215"/>
      <c r="E1841" s="236"/>
      <c r="F1841" s="239"/>
    </row>
    <row r="1842" spans="1:6" ht="12.75">
      <c r="A1842" s="213"/>
      <c r="C1842" s="235"/>
      <c r="D1842" s="215"/>
      <c r="E1842" s="236"/>
      <c r="F1842" s="239"/>
    </row>
    <row r="1843" spans="1:6" ht="12.75">
      <c r="A1843" s="213"/>
      <c r="C1843" s="235"/>
      <c r="D1843" s="215"/>
      <c r="E1843" s="236"/>
      <c r="F1843" s="239"/>
    </row>
    <row r="1844" spans="1:6" ht="12.75">
      <c r="A1844" s="213"/>
      <c r="C1844" s="235"/>
      <c r="D1844" s="215"/>
      <c r="E1844" s="236"/>
      <c r="F1844" s="239"/>
    </row>
    <row r="1845" spans="1:6" ht="12.75">
      <c r="A1845" s="213"/>
      <c r="C1845" s="235"/>
      <c r="D1845" s="215"/>
      <c r="E1845" s="236"/>
      <c r="F1845" s="239"/>
    </row>
    <row r="1846" spans="1:6" ht="12.75">
      <c r="A1846" s="213"/>
      <c r="C1846" s="235"/>
      <c r="D1846" s="215"/>
      <c r="E1846" s="236"/>
      <c r="F1846" s="239"/>
    </row>
    <row r="1847" spans="1:6" ht="12.75">
      <c r="A1847" s="213"/>
      <c r="C1847" s="235"/>
      <c r="D1847" s="215"/>
      <c r="E1847" s="236"/>
      <c r="F1847" s="239"/>
    </row>
    <row r="1848" spans="1:6" ht="12.75">
      <c r="A1848" s="213"/>
      <c r="C1848" s="235"/>
      <c r="D1848" s="215"/>
      <c r="E1848" s="236"/>
      <c r="F1848" s="239"/>
    </row>
    <row r="1849" spans="1:6" ht="12.75">
      <c r="A1849" s="213"/>
      <c r="C1849" s="235"/>
      <c r="D1849" s="215"/>
      <c r="E1849" s="236"/>
      <c r="F1849" s="239"/>
    </row>
    <row r="1850" spans="1:6" ht="12.75">
      <c r="A1850" s="213"/>
      <c r="C1850" s="235"/>
      <c r="D1850" s="215"/>
      <c r="E1850" s="236"/>
      <c r="F1850" s="239"/>
    </row>
    <row r="1851" spans="1:6" ht="12.75">
      <c r="A1851" s="213"/>
      <c r="C1851" s="235"/>
      <c r="D1851" s="215"/>
      <c r="E1851" s="236"/>
      <c r="F1851" s="239"/>
    </row>
    <row r="1852" spans="1:6" ht="12.75">
      <c r="A1852" s="213"/>
      <c r="C1852" s="235"/>
      <c r="D1852" s="215"/>
      <c r="E1852" s="236"/>
      <c r="F1852" s="239"/>
    </row>
    <row r="1853" spans="1:6" ht="12.75">
      <c r="A1853" s="213"/>
      <c r="C1853" s="235"/>
      <c r="D1853" s="215"/>
      <c r="E1853" s="236"/>
      <c r="F1853" s="239"/>
    </row>
    <row r="1854" spans="1:6" ht="12.75">
      <c r="A1854" s="213"/>
      <c r="C1854" s="235"/>
      <c r="D1854" s="215"/>
      <c r="E1854" s="236"/>
      <c r="F1854" s="239"/>
    </row>
    <row r="1855" spans="1:6" ht="12.75">
      <c r="A1855" s="213"/>
      <c r="C1855" s="235"/>
      <c r="D1855" s="215"/>
      <c r="E1855" s="236"/>
      <c r="F1855" s="239"/>
    </row>
    <row r="1856" spans="1:6" ht="12.75">
      <c r="A1856" s="213"/>
      <c r="C1856" s="235"/>
      <c r="D1856" s="215"/>
      <c r="E1856" s="236"/>
      <c r="F1856" s="239"/>
    </row>
    <row r="1857" spans="1:6" ht="12.75">
      <c r="A1857" s="213"/>
      <c r="C1857" s="235"/>
      <c r="D1857" s="215"/>
      <c r="E1857" s="236"/>
      <c r="F1857" s="239"/>
    </row>
    <row r="1858" spans="1:6" ht="12.75">
      <c r="A1858" s="213"/>
      <c r="C1858" s="235"/>
      <c r="D1858" s="215"/>
      <c r="E1858" s="236"/>
      <c r="F1858" s="239"/>
    </row>
    <row r="1859" spans="1:6" ht="12.75">
      <c r="A1859" s="213"/>
      <c r="C1859" s="235"/>
      <c r="D1859" s="215"/>
      <c r="E1859" s="236"/>
      <c r="F1859" s="239"/>
    </row>
    <row r="1860" spans="1:6" ht="12.75">
      <c r="A1860" s="213"/>
      <c r="C1860" s="235"/>
      <c r="D1860" s="215"/>
      <c r="E1860" s="236"/>
      <c r="F1860" s="239"/>
    </row>
    <row r="1861" spans="1:6" ht="12.75">
      <c r="A1861" s="213"/>
      <c r="C1861" s="235"/>
      <c r="D1861" s="215"/>
      <c r="E1861" s="236"/>
      <c r="F1861" s="239"/>
    </row>
    <row r="1862" spans="1:6" ht="12.75">
      <c r="A1862" s="213"/>
      <c r="C1862" s="235"/>
      <c r="D1862" s="215"/>
      <c r="E1862" s="236"/>
      <c r="F1862" s="239"/>
    </row>
    <row r="1863" spans="1:6" ht="12.75">
      <c r="A1863" s="213"/>
      <c r="C1863" s="235"/>
      <c r="D1863" s="215"/>
      <c r="E1863" s="236"/>
      <c r="F1863" s="239"/>
    </row>
    <row r="1864" spans="1:6" ht="12.75">
      <c r="A1864" s="213"/>
      <c r="C1864" s="235"/>
      <c r="D1864" s="215"/>
      <c r="E1864" s="236"/>
      <c r="F1864" s="239"/>
    </row>
    <row r="1865" spans="1:6" ht="12.75">
      <c r="A1865" s="213"/>
      <c r="C1865" s="235"/>
      <c r="D1865" s="215"/>
      <c r="E1865" s="236"/>
      <c r="F1865" s="239"/>
    </row>
    <row r="1866" spans="1:6" ht="12.75">
      <c r="A1866" s="213"/>
      <c r="C1866" s="235"/>
      <c r="D1866" s="215"/>
      <c r="E1866" s="236"/>
      <c r="F1866" s="239"/>
    </row>
    <row r="1867" spans="1:6" ht="12.75">
      <c r="A1867" s="213"/>
      <c r="C1867" s="235"/>
      <c r="D1867" s="215"/>
      <c r="E1867" s="236"/>
      <c r="F1867" s="239"/>
    </row>
    <row r="1868" spans="1:6" ht="12.75">
      <c r="A1868" s="213"/>
      <c r="C1868" s="235"/>
      <c r="D1868" s="215"/>
      <c r="E1868" s="236"/>
      <c r="F1868" s="239"/>
    </row>
    <row r="1869" spans="1:6" ht="12.75">
      <c r="A1869" s="213"/>
      <c r="C1869" s="235"/>
      <c r="D1869" s="215"/>
      <c r="E1869" s="236"/>
      <c r="F1869" s="239"/>
    </row>
    <row r="1870" spans="1:6" ht="12.75">
      <c r="A1870" s="213"/>
      <c r="C1870" s="235"/>
      <c r="D1870" s="215"/>
      <c r="E1870" s="236"/>
      <c r="F1870" s="239"/>
    </row>
    <row r="1871" spans="1:6" ht="12.75">
      <c r="A1871" s="213"/>
      <c r="C1871" s="235"/>
      <c r="D1871" s="215"/>
      <c r="E1871" s="236"/>
      <c r="F1871" s="239"/>
    </row>
    <row r="1872" spans="1:6" ht="12.75">
      <c r="A1872" s="213"/>
      <c r="C1872" s="235"/>
      <c r="D1872" s="215"/>
      <c r="E1872" s="236"/>
      <c r="F1872" s="239"/>
    </row>
    <row r="1873" spans="1:6" ht="12.75">
      <c r="A1873" s="213"/>
      <c r="C1873" s="235"/>
      <c r="D1873" s="215"/>
      <c r="E1873" s="236"/>
      <c r="F1873" s="239"/>
    </row>
    <row r="1874" spans="1:6" ht="12.75">
      <c r="A1874" s="213"/>
      <c r="C1874" s="235"/>
      <c r="D1874" s="215"/>
      <c r="E1874" s="236"/>
      <c r="F1874" s="239"/>
    </row>
    <row r="1875" spans="1:6" ht="12.75">
      <c r="A1875" s="213"/>
      <c r="C1875" s="235"/>
      <c r="D1875" s="215"/>
      <c r="E1875" s="236"/>
      <c r="F1875" s="239"/>
    </row>
    <row r="1876" spans="1:6" ht="12.75">
      <c r="A1876" s="213"/>
      <c r="C1876" s="235"/>
      <c r="D1876" s="215"/>
      <c r="E1876" s="236"/>
      <c r="F1876" s="239"/>
    </row>
    <row r="1877" spans="1:6" ht="12.75">
      <c r="A1877" s="213"/>
      <c r="C1877" s="235"/>
      <c r="D1877" s="215"/>
      <c r="E1877" s="236"/>
      <c r="F1877" s="239"/>
    </row>
    <row r="1878" spans="1:6" ht="12.75">
      <c r="A1878" s="213"/>
      <c r="C1878" s="235"/>
      <c r="D1878" s="215"/>
      <c r="E1878" s="236"/>
      <c r="F1878" s="239"/>
    </row>
    <row r="1879" spans="1:6" ht="12.75">
      <c r="A1879" s="213"/>
      <c r="C1879" s="235"/>
      <c r="D1879" s="215"/>
      <c r="E1879" s="236"/>
      <c r="F1879" s="239"/>
    </row>
    <row r="1880" spans="1:6" ht="12.75">
      <c r="A1880" s="213"/>
      <c r="C1880" s="235"/>
      <c r="D1880" s="215"/>
      <c r="E1880" s="236"/>
      <c r="F1880" s="239"/>
    </row>
    <row r="1881" spans="1:6" ht="12.75">
      <c r="A1881" s="213"/>
      <c r="C1881" s="235"/>
      <c r="D1881" s="215"/>
      <c r="E1881" s="236"/>
      <c r="F1881" s="239"/>
    </row>
    <row r="1882" spans="1:6" ht="12.75">
      <c r="A1882" s="213"/>
      <c r="C1882" s="235"/>
      <c r="D1882" s="215"/>
      <c r="E1882" s="236"/>
      <c r="F1882" s="239"/>
    </row>
    <row r="1883" spans="1:6" ht="12.75">
      <c r="A1883" s="213"/>
      <c r="C1883" s="235"/>
      <c r="D1883" s="215"/>
      <c r="E1883" s="236"/>
      <c r="F1883" s="239"/>
    </row>
    <row r="1884" spans="1:6" ht="12.75">
      <c r="A1884" s="213"/>
      <c r="C1884" s="235"/>
      <c r="D1884" s="215"/>
      <c r="E1884" s="236"/>
      <c r="F1884" s="239"/>
    </row>
    <row r="1885" spans="1:6" ht="12.75">
      <c r="A1885" s="213"/>
      <c r="C1885" s="235"/>
      <c r="D1885" s="215"/>
      <c r="E1885" s="236"/>
      <c r="F1885" s="239"/>
    </row>
    <row r="1886" spans="1:6" ht="12.75">
      <c r="A1886" s="213"/>
      <c r="C1886" s="235"/>
      <c r="D1886" s="215"/>
      <c r="E1886" s="236"/>
      <c r="F1886" s="239"/>
    </row>
    <row r="1887" spans="1:6" ht="12.75">
      <c r="A1887" s="213"/>
      <c r="C1887" s="235"/>
      <c r="D1887" s="215"/>
      <c r="E1887" s="236"/>
      <c r="F1887" s="239"/>
    </row>
    <row r="1888" spans="1:6" ht="12.75">
      <c r="A1888" s="213"/>
      <c r="C1888" s="235"/>
      <c r="D1888" s="215"/>
      <c r="E1888" s="236"/>
      <c r="F1888" s="239"/>
    </row>
    <row r="1889" spans="1:6" ht="12.75">
      <c r="A1889" s="213"/>
      <c r="C1889" s="235"/>
      <c r="D1889" s="215"/>
      <c r="E1889" s="236"/>
      <c r="F1889" s="239"/>
    </row>
    <row r="1890" spans="1:6" ht="12.75">
      <c r="A1890" s="213"/>
      <c r="C1890" s="235"/>
      <c r="D1890" s="215"/>
      <c r="E1890" s="236"/>
      <c r="F1890" s="239"/>
    </row>
    <row r="1891" spans="1:6" ht="12.75">
      <c r="A1891" s="213"/>
      <c r="C1891" s="235"/>
      <c r="D1891" s="215"/>
      <c r="E1891" s="236"/>
      <c r="F1891" s="239"/>
    </row>
    <row r="1892" spans="1:6" ht="12.75">
      <c r="A1892" s="213"/>
      <c r="C1892" s="235"/>
      <c r="D1892" s="215"/>
      <c r="E1892" s="236"/>
      <c r="F1892" s="239"/>
    </row>
    <row r="1893" spans="1:6" ht="12.75">
      <c r="A1893" s="213"/>
      <c r="C1893" s="235"/>
      <c r="D1893" s="215"/>
      <c r="E1893" s="236"/>
      <c r="F1893" s="239"/>
    </row>
    <row r="1894" spans="1:6" ht="12.75">
      <c r="A1894" s="213"/>
      <c r="C1894" s="235"/>
      <c r="D1894" s="215"/>
      <c r="E1894" s="236"/>
      <c r="F1894" s="239"/>
    </row>
    <row r="1895" spans="1:6" ht="12.75">
      <c r="A1895" s="213"/>
      <c r="C1895" s="235"/>
      <c r="D1895" s="215"/>
      <c r="E1895" s="236"/>
      <c r="F1895" s="239"/>
    </row>
    <row r="1896" spans="1:6" ht="12.75">
      <c r="A1896" s="213"/>
      <c r="C1896" s="235"/>
      <c r="D1896" s="215"/>
      <c r="E1896" s="236"/>
      <c r="F1896" s="239"/>
    </row>
    <row r="1897" spans="1:6" ht="12.75">
      <c r="A1897" s="213"/>
      <c r="C1897" s="235"/>
      <c r="D1897" s="215"/>
      <c r="E1897" s="236"/>
      <c r="F1897" s="239"/>
    </row>
    <row r="1898" spans="1:6" ht="12.75">
      <c r="A1898" s="213"/>
      <c r="C1898" s="235"/>
      <c r="D1898" s="215"/>
      <c r="E1898" s="236"/>
      <c r="F1898" s="239"/>
    </row>
    <row r="1899" spans="1:6" ht="12.75">
      <c r="A1899" s="213"/>
      <c r="C1899" s="235"/>
      <c r="D1899" s="215"/>
      <c r="E1899" s="236"/>
      <c r="F1899" s="239"/>
    </row>
    <row r="1900" spans="1:6" ht="12.75">
      <c r="A1900" s="213"/>
      <c r="C1900" s="235"/>
      <c r="D1900" s="215"/>
      <c r="E1900" s="236"/>
      <c r="F1900" s="239"/>
    </row>
    <row r="1901" spans="1:6" ht="12.75">
      <c r="A1901" s="213"/>
      <c r="C1901" s="235"/>
      <c r="D1901" s="215"/>
      <c r="E1901" s="236"/>
      <c r="F1901" s="239"/>
    </row>
    <row r="1902" spans="1:6" ht="12.75">
      <c r="A1902" s="213"/>
      <c r="C1902" s="235"/>
      <c r="D1902" s="215"/>
      <c r="E1902" s="236"/>
      <c r="F1902" s="239"/>
    </row>
    <row r="1903" spans="1:6" ht="12.75">
      <c r="A1903" s="213"/>
      <c r="C1903" s="235"/>
      <c r="D1903" s="215"/>
      <c r="E1903" s="236"/>
      <c r="F1903" s="239"/>
    </row>
    <row r="1904" spans="1:6" ht="12.75">
      <c r="A1904" s="213"/>
      <c r="C1904" s="235"/>
      <c r="D1904" s="215"/>
      <c r="E1904" s="236"/>
      <c r="F1904" s="239"/>
    </row>
    <row r="1905" spans="1:6" ht="12.75">
      <c r="A1905" s="213"/>
      <c r="C1905" s="235"/>
      <c r="D1905" s="215"/>
      <c r="E1905" s="236"/>
      <c r="F1905" s="239"/>
    </row>
    <row r="1906" spans="1:6" ht="12.75">
      <c r="A1906" s="213"/>
      <c r="C1906" s="235"/>
      <c r="D1906" s="215"/>
      <c r="E1906" s="236"/>
      <c r="F1906" s="239"/>
    </row>
    <row r="1907" spans="1:6" ht="12.75">
      <c r="A1907" s="213"/>
      <c r="C1907" s="235"/>
      <c r="D1907" s="215"/>
      <c r="E1907" s="236"/>
      <c r="F1907" s="239"/>
    </row>
    <row r="1908" spans="1:6" ht="12.75">
      <c r="A1908" s="213"/>
      <c r="C1908" s="235"/>
      <c r="D1908" s="215"/>
      <c r="E1908" s="236"/>
      <c r="F1908" s="239"/>
    </row>
    <row r="1909" spans="1:6" ht="12.75">
      <c r="A1909" s="213"/>
      <c r="C1909" s="235"/>
      <c r="D1909" s="215"/>
      <c r="E1909" s="236"/>
      <c r="F1909" s="239"/>
    </row>
    <row r="1910" spans="1:6" ht="12.75">
      <c r="A1910" s="213"/>
      <c r="C1910" s="235"/>
      <c r="D1910" s="215"/>
      <c r="E1910" s="236"/>
      <c r="F1910" s="239"/>
    </row>
    <row r="1911" spans="1:6" ht="12.75">
      <c r="A1911" s="213"/>
      <c r="C1911" s="235"/>
      <c r="D1911" s="215"/>
      <c r="E1911" s="236"/>
      <c r="F1911" s="239"/>
    </row>
    <row r="1912" spans="1:6" ht="12.75">
      <c r="A1912" s="213"/>
      <c r="C1912" s="235"/>
      <c r="D1912" s="215"/>
      <c r="E1912" s="236"/>
      <c r="F1912" s="239"/>
    </row>
    <row r="1913" spans="1:6" ht="12.75">
      <c r="A1913" s="213"/>
      <c r="C1913" s="235"/>
      <c r="D1913" s="215"/>
      <c r="E1913" s="236"/>
      <c r="F1913" s="239"/>
    </row>
    <row r="1914" spans="1:6" ht="12.75">
      <c r="A1914" s="213"/>
      <c r="C1914" s="235"/>
      <c r="D1914" s="215"/>
      <c r="E1914" s="236"/>
      <c r="F1914" s="239"/>
    </row>
    <row r="1915" spans="1:6" ht="12.75">
      <c r="A1915" s="213"/>
      <c r="C1915" s="235"/>
      <c r="D1915" s="215"/>
      <c r="E1915" s="236"/>
      <c r="F1915" s="239"/>
    </row>
    <row r="1916" spans="1:6" ht="12.75">
      <c r="A1916" s="213"/>
      <c r="C1916" s="235"/>
      <c r="D1916" s="215"/>
      <c r="E1916" s="236"/>
      <c r="F1916" s="239"/>
    </row>
    <row r="1917" spans="1:6" ht="12.75">
      <c r="A1917" s="213"/>
      <c r="C1917" s="235"/>
      <c r="D1917" s="215"/>
      <c r="E1917" s="236"/>
      <c r="F1917" s="239"/>
    </row>
    <row r="1918" spans="1:6" ht="12.75">
      <c r="A1918" s="213"/>
      <c r="C1918" s="235"/>
      <c r="D1918" s="215"/>
      <c r="E1918" s="236"/>
      <c r="F1918" s="239"/>
    </row>
    <row r="1919" spans="1:6" ht="12.75">
      <c r="A1919" s="213"/>
      <c r="C1919" s="235"/>
      <c r="D1919" s="215"/>
      <c r="E1919" s="236"/>
      <c r="F1919" s="239"/>
    </row>
    <row r="1920" spans="1:6" ht="12.75">
      <c r="A1920" s="213"/>
      <c r="C1920" s="235"/>
      <c r="D1920" s="215"/>
      <c r="E1920" s="236"/>
      <c r="F1920" s="239"/>
    </row>
    <row r="1921" spans="1:6" ht="12.75">
      <c r="A1921" s="213"/>
      <c r="C1921" s="235"/>
      <c r="D1921" s="215"/>
      <c r="E1921" s="236"/>
      <c r="F1921" s="239"/>
    </row>
    <row r="1922" spans="1:6" ht="12.75">
      <c r="A1922" s="213"/>
      <c r="C1922" s="235"/>
      <c r="D1922" s="215"/>
      <c r="E1922" s="236"/>
      <c r="F1922" s="239"/>
    </row>
    <row r="1923" spans="1:6" ht="12.75">
      <c r="A1923" s="213"/>
      <c r="C1923" s="235"/>
      <c r="D1923" s="215"/>
      <c r="E1923" s="236"/>
      <c r="F1923" s="239"/>
    </row>
    <row r="1924" spans="1:6" ht="12.75">
      <c r="A1924" s="213"/>
      <c r="C1924" s="235"/>
      <c r="D1924" s="215"/>
      <c r="E1924" s="236"/>
      <c r="F1924" s="239"/>
    </row>
    <row r="1925" spans="1:6" ht="12.75">
      <c r="A1925" s="213"/>
      <c r="C1925" s="235"/>
      <c r="D1925" s="215"/>
      <c r="E1925" s="236"/>
      <c r="F1925" s="239"/>
    </row>
    <row r="1926" spans="1:6" ht="12.75">
      <c r="A1926" s="213"/>
      <c r="C1926" s="235"/>
      <c r="D1926" s="215"/>
      <c r="E1926" s="236"/>
      <c r="F1926" s="239"/>
    </row>
    <row r="1927" spans="1:6" ht="12.75">
      <c r="A1927" s="213"/>
      <c r="C1927" s="235"/>
      <c r="D1927" s="215"/>
      <c r="E1927" s="236"/>
      <c r="F1927" s="239"/>
    </row>
    <row r="1928" spans="1:6" ht="12.75">
      <c r="A1928" s="213"/>
      <c r="C1928" s="235"/>
      <c r="D1928" s="215"/>
      <c r="E1928" s="236"/>
      <c r="F1928" s="239"/>
    </row>
    <row r="1929" spans="1:6" ht="12.75">
      <c r="A1929" s="213"/>
      <c r="C1929" s="235"/>
      <c r="D1929" s="215"/>
      <c r="E1929" s="236"/>
      <c r="F1929" s="239"/>
    </row>
    <row r="1930" spans="1:6" ht="12.75">
      <c r="A1930" s="213"/>
      <c r="C1930" s="235"/>
      <c r="D1930" s="215"/>
      <c r="E1930" s="236"/>
      <c r="F1930" s="239"/>
    </row>
    <row r="1931" spans="1:6" ht="12.75">
      <c r="A1931" s="213"/>
      <c r="C1931" s="235"/>
      <c r="D1931" s="215"/>
      <c r="E1931" s="236"/>
      <c r="F1931" s="239"/>
    </row>
    <row r="1932" spans="1:6" ht="12.75">
      <c r="A1932" s="213"/>
      <c r="C1932" s="235"/>
      <c r="D1932" s="215"/>
      <c r="E1932" s="236"/>
      <c r="F1932" s="239"/>
    </row>
    <row r="1933" spans="1:6" ht="12.75">
      <c r="A1933" s="213"/>
      <c r="C1933" s="235"/>
      <c r="D1933" s="215"/>
      <c r="E1933" s="236"/>
      <c r="F1933" s="239"/>
    </row>
    <row r="1934" spans="1:6" ht="12.75">
      <c r="A1934" s="213"/>
      <c r="C1934" s="235"/>
      <c r="D1934" s="215"/>
      <c r="E1934" s="236"/>
      <c r="F1934" s="239"/>
    </row>
    <row r="1935" spans="1:6" ht="12.75">
      <c r="A1935" s="213"/>
      <c r="C1935" s="235"/>
      <c r="D1935" s="215"/>
      <c r="E1935" s="236"/>
      <c r="F1935" s="239"/>
    </row>
    <row r="1936" spans="1:6" ht="12.75">
      <c r="A1936" s="213"/>
      <c r="C1936" s="235"/>
      <c r="D1936" s="215"/>
      <c r="E1936" s="236"/>
      <c r="F1936" s="239"/>
    </row>
    <row r="1937" spans="1:6" ht="12.75">
      <c r="A1937" s="213"/>
      <c r="C1937" s="235"/>
      <c r="D1937" s="215"/>
      <c r="E1937" s="236"/>
      <c r="F1937" s="239"/>
    </row>
    <row r="1938" spans="1:6" ht="12.75">
      <c r="A1938" s="213"/>
      <c r="C1938" s="235"/>
      <c r="D1938" s="215"/>
      <c r="E1938" s="236"/>
      <c r="F1938" s="239"/>
    </row>
    <row r="1939" spans="1:6" ht="12.75">
      <c r="A1939" s="213"/>
      <c r="C1939" s="235"/>
      <c r="D1939" s="215"/>
      <c r="E1939" s="236"/>
      <c r="F1939" s="239"/>
    </row>
    <row r="1940" spans="1:6" ht="12.75">
      <c r="A1940" s="213"/>
      <c r="C1940" s="235"/>
      <c r="D1940" s="215"/>
      <c r="E1940" s="236"/>
      <c r="F1940" s="239"/>
    </row>
    <row r="1941" spans="1:6" ht="12.75">
      <c r="A1941" s="213"/>
      <c r="C1941" s="235"/>
      <c r="D1941" s="215"/>
      <c r="E1941" s="236"/>
      <c r="F1941" s="239"/>
    </row>
    <row r="1942" spans="1:6" ht="12.75">
      <c r="A1942" s="213"/>
      <c r="C1942" s="235"/>
      <c r="D1942" s="215"/>
      <c r="E1942" s="236"/>
      <c r="F1942" s="239"/>
    </row>
    <row r="1943" spans="1:6" ht="12.75">
      <c r="A1943" s="213"/>
      <c r="C1943" s="235"/>
      <c r="D1943" s="215"/>
      <c r="E1943" s="236"/>
      <c r="F1943" s="239"/>
    </row>
    <row r="1944" spans="1:6" ht="12.75">
      <c r="A1944" s="213"/>
      <c r="C1944" s="235"/>
      <c r="D1944" s="215"/>
      <c r="E1944" s="236"/>
      <c r="F1944" s="239"/>
    </row>
    <row r="1945" spans="1:6" ht="12.75">
      <c r="A1945" s="213"/>
      <c r="C1945" s="235"/>
      <c r="D1945" s="215"/>
      <c r="E1945" s="236"/>
      <c r="F1945" s="239"/>
    </row>
    <row r="1946" spans="1:6" ht="12.75">
      <c r="A1946" s="213"/>
      <c r="C1946" s="235"/>
      <c r="D1946" s="215"/>
      <c r="E1946" s="236"/>
      <c r="F1946" s="239"/>
    </row>
    <row r="1947" spans="1:6" ht="12.75">
      <c r="A1947" s="213"/>
      <c r="C1947" s="235"/>
      <c r="D1947" s="215"/>
      <c r="E1947" s="236"/>
      <c r="F1947" s="239"/>
    </row>
    <row r="1948" spans="1:6" ht="12.75">
      <c r="A1948" s="213"/>
      <c r="C1948" s="235"/>
      <c r="D1948" s="215"/>
      <c r="E1948" s="236"/>
      <c r="F1948" s="239"/>
    </row>
    <row r="1949" spans="1:6" ht="12.75">
      <c r="A1949" s="213"/>
      <c r="C1949" s="235"/>
      <c r="D1949" s="215"/>
      <c r="E1949" s="236"/>
      <c r="F1949" s="239"/>
    </row>
    <row r="1950" spans="1:6" ht="12.75">
      <c r="A1950" s="213"/>
      <c r="C1950" s="235"/>
      <c r="D1950" s="215"/>
      <c r="E1950" s="236"/>
      <c r="F1950" s="239"/>
    </row>
    <row r="1951" spans="1:6" ht="12.75">
      <c r="A1951" s="213"/>
      <c r="C1951" s="235"/>
      <c r="D1951" s="215"/>
      <c r="E1951" s="236"/>
      <c r="F1951" s="239"/>
    </row>
    <row r="1952" spans="1:6" ht="12.75">
      <c r="A1952" s="213"/>
      <c r="C1952" s="235"/>
      <c r="D1952" s="215"/>
      <c r="E1952" s="236"/>
      <c r="F1952" s="239"/>
    </row>
    <row r="1953" spans="1:6" ht="12.75">
      <c r="A1953" s="213"/>
      <c r="C1953" s="235"/>
      <c r="D1953" s="215"/>
      <c r="E1953" s="236"/>
      <c r="F1953" s="239"/>
    </row>
    <row r="1954" spans="1:6" ht="12.75">
      <c r="A1954" s="213"/>
      <c r="C1954" s="235"/>
      <c r="D1954" s="215"/>
      <c r="E1954" s="236"/>
      <c r="F1954" s="239"/>
    </row>
    <row r="1955" spans="1:6" ht="12.75">
      <c r="A1955" s="213"/>
      <c r="C1955" s="235"/>
      <c r="D1955" s="215"/>
      <c r="E1955" s="236"/>
      <c r="F1955" s="239"/>
    </row>
    <row r="1956" spans="1:6" ht="12.75">
      <c r="A1956" s="213"/>
      <c r="C1956" s="235"/>
      <c r="D1956" s="215"/>
      <c r="E1956" s="236"/>
      <c r="F1956" s="239"/>
    </row>
    <row r="1957" spans="1:6" ht="12.75">
      <c r="A1957" s="213"/>
      <c r="C1957" s="235"/>
      <c r="D1957" s="215"/>
      <c r="E1957" s="236"/>
      <c r="F1957" s="239"/>
    </row>
    <row r="1958" spans="1:6" ht="12.75">
      <c r="A1958" s="213"/>
      <c r="C1958" s="235"/>
      <c r="D1958" s="215"/>
      <c r="E1958" s="236"/>
      <c r="F1958" s="239"/>
    </row>
    <row r="1959" spans="1:6" ht="12.75">
      <c r="A1959" s="213"/>
      <c r="C1959" s="235"/>
      <c r="D1959" s="215"/>
      <c r="E1959" s="236"/>
      <c r="F1959" s="239"/>
    </row>
    <row r="1960" spans="1:6" ht="12.75">
      <c r="A1960" s="213"/>
      <c r="C1960" s="235"/>
      <c r="D1960" s="215"/>
      <c r="E1960" s="236"/>
      <c r="F1960" s="239"/>
    </row>
    <row r="1961" spans="1:6" ht="12.75">
      <c r="A1961" s="213"/>
      <c r="C1961" s="235"/>
      <c r="D1961" s="215"/>
      <c r="E1961" s="236"/>
      <c r="F1961" s="239"/>
    </row>
    <row r="1962" spans="1:6" ht="12.75">
      <c r="A1962" s="213"/>
      <c r="C1962" s="235"/>
      <c r="D1962" s="215"/>
      <c r="E1962" s="236"/>
      <c r="F1962" s="239"/>
    </row>
    <row r="1963" spans="1:6" ht="12.75">
      <c r="A1963" s="213"/>
      <c r="C1963" s="235"/>
      <c r="D1963" s="215"/>
      <c r="E1963" s="236"/>
      <c r="F1963" s="239"/>
    </row>
    <row r="1964" spans="1:6" ht="12.75">
      <c r="A1964" s="213"/>
      <c r="C1964" s="235"/>
      <c r="D1964" s="215"/>
      <c r="E1964" s="236"/>
      <c r="F1964" s="239"/>
    </row>
    <row r="1965" spans="1:6" ht="12.75">
      <c r="A1965" s="213"/>
      <c r="C1965" s="235"/>
      <c r="D1965" s="215"/>
      <c r="E1965" s="236"/>
      <c r="F1965" s="239"/>
    </row>
    <row r="1966" spans="1:6" ht="12.75">
      <c r="A1966" s="213"/>
      <c r="C1966" s="235"/>
      <c r="D1966" s="215"/>
      <c r="E1966" s="236"/>
      <c r="F1966" s="239"/>
    </row>
    <row r="1967" spans="1:6" ht="12.75">
      <c r="A1967" s="213"/>
      <c r="C1967" s="235"/>
      <c r="D1967" s="215"/>
      <c r="E1967" s="236"/>
      <c r="F1967" s="239"/>
    </row>
    <row r="1968" spans="1:6" ht="12.75">
      <c r="A1968" s="213"/>
      <c r="C1968" s="235"/>
      <c r="D1968" s="215"/>
      <c r="E1968" s="236"/>
      <c r="F1968" s="239"/>
    </row>
    <row r="1969" spans="1:6" ht="12.75">
      <c r="A1969" s="213"/>
      <c r="C1969" s="235"/>
      <c r="D1969" s="215"/>
      <c r="E1969" s="236"/>
      <c r="F1969" s="239"/>
    </row>
    <row r="1970" spans="1:6" ht="12.75">
      <c r="A1970" s="213"/>
      <c r="C1970" s="235"/>
      <c r="D1970" s="215"/>
      <c r="E1970" s="236"/>
      <c r="F1970" s="239"/>
    </row>
    <row r="1971" spans="1:6" ht="12.75">
      <c r="A1971" s="213"/>
      <c r="C1971" s="235"/>
      <c r="D1971" s="215"/>
      <c r="E1971" s="236"/>
      <c r="F1971" s="239"/>
    </row>
    <row r="1972" spans="1:6" ht="12.75">
      <c r="A1972" s="213"/>
      <c r="C1972" s="235"/>
      <c r="D1972" s="215"/>
      <c r="E1972" s="236"/>
      <c r="F1972" s="239"/>
    </row>
    <row r="1973" spans="1:6" ht="12.75">
      <c r="A1973" s="213"/>
      <c r="C1973" s="235"/>
      <c r="D1973" s="215"/>
      <c r="E1973" s="236"/>
      <c r="F1973" s="239"/>
    </row>
    <row r="1974" spans="1:6" ht="12.75">
      <c r="A1974" s="213"/>
      <c r="C1974" s="235"/>
      <c r="D1974" s="215"/>
      <c r="E1974" s="236"/>
      <c r="F1974" s="239"/>
    </row>
    <row r="1975" spans="1:6" ht="12.75">
      <c r="A1975" s="213"/>
      <c r="C1975" s="235"/>
      <c r="D1975" s="215"/>
      <c r="E1975" s="236"/>
      <c r="F1975" s="239"/>
    </row>
    <row r="1976" spans="1:6" ht="12.75">
      <c r="A1976" s="213"/>
      <c r="C1976" s="235"/>
      <c r="D1976" s="215"/>
      <c r="E1976" s="236"/>
      <c r="F1976" s="239"/>
    </row>
    <row r="1977" spans="1:6" ht="12.75">
      <c r="A1977" s="213"/>
      <c r="C1977" s="235"/>
      <c r="D1977" s="215"/>
      <c r="E1977" s="236"/>
      <c r="F1977" s="239"/>
    </row>
    <row r="1978" spans="1:6" ht="12.75">
      <c r="A1978" s="213"/>
      <c r="C1978" s="235"/>
      <c r="D1978" s="215"/>
      <c r="E1978" s="236"/>
      <c r="F1978" s="239"/>
    </row>
    <row r="1979" spans="1:6" ht="12.75">
      <c r="A1979" s="213"/>
      <c r="C1979" s="235"/>
      <c r="D1979" s="215"/>
      <c r="E1979" s="236"/>
      <c r="F1979" s="239"/>
    </row>
    <row r="1980" spans="1:6" ht="12.75">
      <c r="A1980" s="213"/>
      <c r="C1980" s="235"/>
      <c r="D1980" s="215"/>
      <c r="E1980" s="236"/>
      <c r="F1980" s="239"/>
    </row>
    <row r="1981" spans="1:6" ht="12.75">
      <c r="A1981" s="213"/>
      <c r="C1981" s="235"/>
      <c r="D1981" s="215"/>
      <c r="E1981" s="236"/>
      <c r="F1981" s="239"/>
    </row>
    <row r="1982" spans="1:6" ht="12.75">
      <c r="A1982" s="213"/>
      <c r="C1982" s="235"/>
      <c r="D1982" s="215"/>
      <c r="E1982" s="236"/>
      <c r="F1982" s="239"/>
    </row>
    <row r="1983" spans="1:6" ht="12.75">
      <c r="A1983" s="213"/>
      <c r="C1983" s="235"/>
      <c r="D1983" s="215"/>
      <c r="E1983" s="236"/>
      <c r="F1983" s="239"/>
    </row>
    <row r="1984" spans="1:6" ht="12.75">
      <c r="A1984" s="213"/>
      <c r="C1984" s="235"/>
      <c r="D1984" s="215"/>
      <c r="E1984" s="236"/>
      <c r="F1984" s="239"/>
    </row>
    <row r="1985" spans="1:6" ht="12.75">
      <c r="A1985" s="213"/>
      <c r="C1985" s="235"/>
      <c r="D1985" s="215"/>
      <c r="E1985" s="236"/>
      <c r="F1985" s="239"/>
    </row>
    <row r="1986" spans="1:6" ht="12.75">
      <c r="A1986" s="213"/>
      <c r="C1986" s="235"/>
      <c r="D1986" s="215"/>
      <c r="E1986" s="236"/>
      <c r="F1986" s="239"/>
    </row>
    <row r="1987" spans="1:6" ht="12.75">
      <c r="A1987" s="213"/>
      <c r="C1987" s="235"/>
      <c r="D1987" s="215"/>
      <c r="E1987" s="236"/>
      <c r="F1987" s="239"/>
    </row>
    <row r="1988" spans="1:6" ht="12.75">
      <c r="A1988" s="213"/>
      <c r="C1988" s="235"/>
      <c r="D1988" s="215"/>
      <c r="E1988" s="236"/>
      <c r="F1988" s="239"/>
    </row>
    <row r="1989" spans="1:6" ht="12.75">
      <c r="A1989" s="213"/>
      <c r="C1989" s="235"/>
      <c r="D1989" s="215"/>
      <c r="E1989" s="236"/>
      <c r="F1989" s="239"/>
    </row>
    <row r="1990" spans="1:6" ht="12.75">
      <c r="A1990" s="213"/>
      <c r="C1990" s="235"/>
      <c r="D1990" s="215"/>
      <c r="E1990" s="236"/>
      <c r="F1990" s="239"/>
    </row>
    <row r="1991" spans="1:6" ht="12.75">
      <c r="A1991" s="213"/>
      <c r="C1991" s="235"/>
      <c r="D1991" s="215"/>
      <c r="E1991" s="236"/>
      <c r="F1991" s="239"/>
    </row>
    <row r="1992" spans="1:6" ht="12.75">
      <c r="A1992" s="213"/>
      <c r="C1992" s="235"/>
      <c r="D1992" s="215"/>
      <c r="E1992" s="236"/>
      <c r="F1992" s="239"/>
    </row>
    <row r="1993" spans="1:6" ht="12.75">
      <c r="A1993" s="213"/>
      <c r="C1993" s="235"/>
      <c r="D1993" s="215"/>
      <c r="E1993" s="236"/>
      <c r="F1993" s="239"/>
    </row>
    <row r="1994" spans="1:6" ht="12.75">
      <c r="A1994" s="213"/>
      <c r="C1994" s="235"/>
      <c r="D1994" s="215"/>
      <c r="E1994" s="236"/>
      <c r="F1994" s="239"/>
    </row>
    <row r="1995" spans="1:6" ht="12.75">
      <c r="A1995" s="213"/>
      <c r="C1995" s="235"/>
      <c r="D1995" s="215"/>
      <c r="E1995" s="236"/>
      <c r="F1995" s="239"/>
    </row>
    <row r="1996" spans="1:6" ht="12.75">
      <c r="A1996" s="213"/>
      <c r="C1996" s="235"/>
      <c r="D1996" s="215"/>
      <c r="E1996" s="236"/>
      <c r="F1996" s="239"/>
    </row>
    <row r="1997" spans="1:6" ht="12.75">
      <c r="A1997" s="213"/>
      <c r="C1997" s="235"/>
      <c r="D1997" s="215"/>
      <c r="E1997" s="236"/>
      <c r="F1997" s="239"/>
    </row>
    <row r="1998" spans="1:6" ht="12.75">
      <c r="A1998" s="213"/>
      <c r="C1998" s="235"/>
      <c r="D1998" s="215"/>
      <c r="E1998" s="236"/>
      <c r="F1998" s="239"/>
    </row>
    <row r="1999" spans="1:6" ht="12.75">
      <c r="A1999" s="213"/>
      <c r="C1999" s="235"/>
      <c r="D1999" s="215"/>
      <c r="E1999" s="236"/>
      <c r="F1999" s="239"/>
    </row>
    <row r="2000" spans="1:6" ht="12.75">
      <c r="A2000" s="213"/>
      <c r="C2000" s="235"/>
      <c r="D2000" s="215"/>
      <c r="E2000" s="236"/>
      <c r="F2000" s="239"/>
    </row>
    <row r="2001" spans="1:6" ht="12.75">
      <c r="A2001" s="213"/>
      <c r="C2001" s="235"/>
      <c r="D2001" s="215"/>
      <c r="E2001" s="236"/>
      <c r="F2001" s="239"/>
    </row>
    <row r="2002" spans="1:6" ht="12.75">
      <c r="A2002" s="213"/>
      <c r="C2002" s="235"/>
      <c r="D2002" s="215"/>
      <c r="E2002" s="236"/>
      <c r="F2002" s="239"/>
    </row>
    <row r="2003" spans="1:6" ht="12.75">
      <c r="A2003" s="213"/>
      <c r="C2003" s="235"/>
      <c r="D2003" s="215"/>
      <c r="E2003" s="236"/>
      <c r="F2003" s="239"/>
    </row>
    <row r="2004" spans="1:6" ht="12.75">
      <c r="A2004" s="213"/>
      <c r="C2004" s="235"/>
      <c r="D2004" s="215"/>
      <c r="E2004" s="236"/>
      <c r="F2004" s="239"/>
    </row>
    <row r="2005" spans="1:6" ht="12.75">
      <c r="A2005" s="213"/>
      <c r="C2005" s="235"/>
      <c r="D2005" s="215"/>
      <c r="E2005" s="236"/>
      <c r="F2005" s="239"/>
    </row>
    <row r="2006" spans="1:6" ht="12.75">
      <c r="A2006" s="213"/>
      <c r="C2006" s="235"/>
      <c r="D2006" s="215"/>
      <c r="E2006" s="236"/>
      <c r="F2006" s="239"/>
    </row>
    <row r="2007" spans="1:6" ht="12.75">
      <c r="A2007" s="213"/>
      <c r="C2007" s="235"/>
      <c r="D2007" s="215"/>
      <c r="E2007" s="236"/>
      <c r="F2007" s="239"/>
    </row>
    <row r="2008" spans="1:6" ht="12.75">
      <c r="A2008" s="213"/>
      <c r="C2008" s="235"/>
      <c r="D2008" s="215"/>
      <c r="E2008" s="236"/>
      <c r="F2008" s="239"/>
    </row>
    <row r="2009" spans="1:6" ht="12.75">
      <c r="A2009" s="213"/>
      <c r="C2009" s="235"/>
      <c r="D2009" s="215"/>
      <c r="E2009" s="236"/>
      <c r="F2009" s="239"/>
    </row>
    <row r="2010" spans="1:6" ht="12.75">
      <c r="A2010" s="213"/>
      <c r="C2010" s="235"/>
      <c r="D2010" s="215"/>
      <c r="E2010" s="236"/>
      <c r="F2010" s="239"/>
    </row>
    <row r="2011" spans="1:6" ht="12.75">
      <c r="A2011" s="213"/>
      <c r="C2011" s="235"/>
      <c r="D2011" s="215"/>
      <c r="E2011" s="236"/>
      <c r="F2011" s="239"/>
    </row>
    <row r="2012" spans="1:6" ht="12.75">
      <c r="A2012" s="213"/>
      <c r="C2012" s="235"/>
      <c r="D2012" s="215"/>
      <c r="E2012" s="236"/>
      <c r="F2012" s="239"/>
    </row>
    <row r="2013" spans="1:6" ht="12.75">
      <c r="A2013" s="213"/>
      <c r="C2013" s="235"/>
      <c r="D2013" s="215"/>
      <c r="E2013" s="236"/>
      <c r="F2013" s="239"/>
    </row>
    <row r="2014" spans="1:6" ht="12.75">
      <c r="A2014" s="213"/>
      <c r="C2014" s="235"/>
      <c r="D2014" s="215"/>
      <c r="E2014" s="236"/>
      <c r="F2014" s="239"/>
    </row>
    <row r="2015" spans="1:6" ht="12.75">
      <c r="A2015" s="213"/>
      <c r="C2015" s="235"/>
      <c r="D2015" s="215"/>
      <c r="E2015" s="236"/>
      <c r="F2015" s="239"/>
    </row>
    <row r="2016" spans="1:6" ht="12.75">
      <c r="A2016" s="213"/>
      <c r="C2016" s="235"/>
      <c r="D2016" s="215"/>
      <c r="E2016" s="236"/>
      <c r="F2016" s="239"/>
    </row>
    <row r="2017" spans="1:6" ht="12.75">
      <c r="A2017" s="213"/>
      <c r="C2017" s="235"/>
      <c r="D2017" s="215"/>
      <c r="E2017" s="236"/>
      <c r="F2017" s="239"/>
    </row>
    <row r="2018" spans="1:6" ht="12.75">
      <c r="A2018" s="213"/>
      <c r="C2018" s="235"/>
      <c r="D2018" s="215"/>
      <c r="E2018" s="236"/>
      <c r="F2018" s="239"/>
    </row>
    <row r="2019" spans="1:6" ht="12.75">
      <c r="A2019" s="213"/>
      <c r="C2019" s="235"/>
      <c r="D2019" s="215"/>
      <c r="E2019" s="236"/>
      <c r="F2019" s="239"/>
    </row>
    <row r="2020" spans="1:6" ht="12.75">
      <c r="A2020" s="213"/>
      <c r="C2020" s="235"/>
      <c r="D2020" s="215"/>
      <c r="E2020" s="236"/>
      <c r="F2020" s="239"/>
    </row>
    <row r="2021" spans="1:6" ht="12.75">
      <c r="A2021" s="213"/>
      <c r="C2021" s="235"/>
      <c r="D2021" s="215"/>
      <c r="E2021" s="236"/>
      <c r="F2021" s="239"/>
    </row>
    <row r="2022" spans="1:6" ht="12.75">
      <c r="A2022" s="213"/>
      <c r="C2022" s="235"/>
      <c r="D2022" s="215"/>
      <c r="E2022" s="236"/>
      <c r="F2022" s="239"/>
    </row>
    <row r="2023" spans="1:6" ht="12.75">
      <c r="A2023" s="213"/>
      <c r="C2023" s="235"/>
      <c r="D2023" s="215"/>
      <c r="E2023" s="236"/>
      <c r="F2023" s="239"/>
    </row>
    <row r="2024" spans="1:6" ht="12.75">
      <c r="A2024" s="213"/>
      <c r="C2024" s="235"/>
      <c r="D2024" s="215"/>
      <c r="E2024" s="236"/>
      <c r="F2024" s="239"/>
    </row>
    <row r="2025" spans="1:6" ht="12.75">
      <c r="A2025" s="213"/>
      <c r="C2025" s="235"/>
      <c r="D2025" s="215"/>
      <c r="E2025" s="236"/>
      <c r="F2025" s="239"/>
    </row>
    <row r="2026" spans="1:6" ht="12.75">
      <c r="A2026" s="213"/>
      <c r="C2026" s="235"/>
      <c r="D2026" s="215"/>
      <c r="E2026" s="236"/>
      <c r="F2026" s="239"/>
    </row>
    <row r="2027" spans="1:6" ht="12.75">
      <c r="A2027" s="213"/>
      <c r="C2027" s="235"/>
      <c r="D2027" s="215"/>
      <c r="E2027" s="236"/>
      <c r="F2027" s="239"/>
    </row>
    <row r="2028" spans="1:6" ht="12.75">
      <c r="A2028" s="213"/>
      <c r="C2028" s="235"/>
      <c r="D2028" s="215"/>
      <c r="E2028" s="236"/>
      <c r="F2028" s="239"/>
    </row>
    <row r="2029" spans="1:6" ht="12.75">
      <c r="A2029" s="213"/>
      <c r="C2029" s="235"/>
      <c r="D2029" s="215"/>
      <c r="E2029" s="236"/>
      <c r="F2029" s="239"/>
    </row>
    <row r="2030" spans="1:6" ht="12.75">
      <c r="A2030" s="213"/>
      <c r="C2030" s="235"/>
      <c r="D2030" s="215"/>
      <c r="E2030" s="236"/>
      <c r="F2030" s="239"/>
    </row>
    <row r="2031" spans="1:6" ht="12.75">
      <c r="A2031" s="213"/>
      <c r="C2031" s="235"/>
      <c r="D2031" s="215"/>
      <c r="E2031" s="236"/>
      <c r="F2031" s="239"/>
    </row>
    <row r="2032" spans="1:6" ht="12.75">
      <c r="A2032" s="213"/>
      <c r="C2032" s="235"/>
      <c r="D2032" s="215"/>
      <c r="E2032" s="236"/>
      <c r="F2032" s="239"/>
    </row>
  </sheetData>
  <sheetProtection/>
  <mergeCells count="4">
    <mergeCell ref="B275:F275"/>
    <mergeCell ref="B276:F276"/>
    <mergeCell ref="B277:F277"/>
    <mergeCell ref="B278:F278"/>
  </mergeCells>
  <printOptions/>
  <pageMargins left="1.062992125984252" right="0.3937007874015748" top="1.220472440944882" bottom="0.7874015748031497" header="0.5118110236220472" footer="0.5118110236220472"/>
  <pageSetup horizontalDpi="600" verticalDpi="600" orientation="portrait" paperSize="9" scale="96" r:id="rId2"/>
  <headerFooter>
    <oddHeader>&amp;CIJS - PONUDBENI PREDRAČUN ZA GRADNJO PRIZIDKA K OBJEKTU K7 - elektroinstalacijska dela</oddHeader>
    <oddFooter>&amp;L&amp;G&amp;Cstran: &amp;P od &amp;N</oddFooter>
  </headerFooter>
  <rowBreaks count="6" manualBreakCount="6">
    <brk id="29" max="5" man="1"/>
    <brk id="55" max="5" man="1"/>
    <brk id="131" max="5" man="1"/>
    <brk id="170" max="5" man="1"/>
    <brk id="200" max="5" man="1"/>
    <brk id="229" max="5" man="1"/>
  </rowBreaks>
  <legacyDrawingHF r:id="rId1"/>
</worksheet>
</file>

<file path=xl/worksheets/sheet4.xml><?xml version="1.0" encoding="utf-8"?>
<worksheet xmlns="http://schemas.openxmlformats.org/spreadsheetml/2006/main" xmlns:r="http://schemas.openxmlformats.org/officeDocument/2006/relationships">
  <sheetPr>
    <tabColor theme="3"/>
  </sheetPr>
  <dimension ref="A1:K1443"/>
  <sheetViews>
    <sheetView zoomScaleSheetLayoutView="100" zoomScalePageLayoutView="0" workbookViewId="0" topLeftCell="A1">
      <pane ySplit="2" topLeftCell="A3" activePane="bottomLeft" state="frozen"/>
      <selection pane="topLeft" activeCell="A1" sqref="A1"/>
      <selection pane="bottomLeft" activeCell="Q28" sqref="Q28"/>
    </sheetView>
  </sheetViews>
  <sheetFormatPr defaultColWidth="9.140625" defaultRowHeight="12.75"/>
  <cols>
    <col min="1" max="1" width="6.00390625" style="319" bestFit="1" customWidth="1"/>
    <col min="2" max="2" width="37.7109375" style="186" customWidth="1"/>
    <col min="3" max="3" width="11.7109375" style="178" customWidth="1"/>
    <col min="4" max="4" width="7.421875" style="320" bestFit="1" customWidth="1"/>
    <col min="5" max="5" width="11.7109375" style="321" customWidth="1"/>
    <col min="6" max="6" width="11.7109375" style="358" customWidth="1"/>
  </cols>
  <sheetData>
    <row r="1" spans="1:6" ht="12.75">
      <c r="A1" s="566"/>
      <c r="B1" s="18"/>
      <c r="C1" s="567"/>
      <c r="D1" s="568"/>
      <c r="E1" s="569"/>
      <c r="F1" s="570"/>
    </row>
    <row r="2" spans="1:6" s="10" customFormat="1" ht="24" thickBot="1">
      <c r="A2" s="565" t="s">
        <v>694</v>
      </c>
      <c r="B2" s="565" t="s">
        <v>902</v>
      </c>
      <c r="C2"/>
      <c r="D2"/>
      <c r="E2"/>
      <c r="F2"/>
    </row>
    <row r="3" spans="1:6" ht="12.75">
      <c r="A3" s="511"/>
      <c r="B3" s="271"/>
      <c r="C3" s="272"/>
      <c r="D3" s="273"/>
      <c r="E3" s="274" t="s">
        <v>301</v>
      </c>
      <c r="F3" s="512"/>
    </row>
    <row r="4" spans="1:6" ht="13.5" thickBot="1">
      <c r="A4" s="513" t="s">
        <v>302</v>
      </c>
      <c r="B4" s="275" t="s">
        <v>303</v>
      </c>
      <c r="C4" s="276" t="s">
        <v>305</v>
      </c>
      <c r="D4" s="277" t="s">
        <v>436</v>
      </c>
      <c r="E4" s="278" t="s">
        <v>306</v>
      </c>
      <c r="F4" s="514" t="s">
        <v>307</v>
      </c>
    </row>
    <row r="5" spans="1:6" s="543" customFormat="1" ht="12.75">
      <c r="A5" s="551"/>
      <c r="B5" s="112"/>
      <c r="C5" s="26"/>
      <c r="D5" s="509"/>
      <c r="E5" s="510"/>
      <c r="F5" s="560"/>
    </row>
    <row r="6" spans="1:6" s="150" customFormat="1" ht="12.75">
      <c r="A6" s="28"/>
      <c r="B6" s="463" t="s">
        <v>263</v>
      </c>
      <c r="C6" s="137"/>
      <c r="D6" s="138"/>
      <c r="E6" s="144"/>
      <c r="F6" s="552"/>
    </row>
    <row r="7" spans="1:6" s="150" customFormat="1" ht="12.75">
      <c r="A7" s="28"/>
      <c r="B7" s="149" t="s">
        <v>264</v>
      </c>
      <c r="C7" s="137"/>
      <c r="D7" s="138"/>
      <c r="E7" s="144"/>
      <c r="F7" s="552"/>
    </row>
    <row r="8" spans="1:6" s="150" customFormat="1" ht="12.75">
      <c r="A8" s="28"/>
      <c r="B8" s="149" t="s">
        <v>265</v>
      </c>
      <c r="C8" s="137"/>
      <c r="D8" s="138"/>
      <c r="E8" s="144"/>
      <c r="F8" s="552"/>
    </row>
    <row r="9" spans="1:6" s="150" customFormat="1" ht="12.75">
      <c r="A9" s="28"/>
      <c r="B9" s="464" t="s">
        <v>355</v>
      </c>
      <c r="C9" s="139"/>
      <c r="D9" s="140"/>
      <c r="E9" s="146"/>
      <c r="F9" s="553"/>
    </row>
    <row r="10" spans="1:6" s="150" customFormat="1" ht="12.75">
      <c r="A10" s="28"/>
      <c r="B10" s="149" t="s">
        <v>606</v>
      </c>
      <c r="C10" s="137"/>
      <c r="D10" s="138"/>
      <c r="E10" s="144"/>
      <c r="F10" s="552"/>
    </row>
    <row r="11" spans="1:6" s="150" customFormat="1" ht="12.75">
      <c r="A11" s="28"/>
      <c r="B11" s="149" t="s">
        <v>407</v>
      </c>
      <c r="C11" s="137"/>
      <c r="D11" s="138"/>
      <c r="E11" s="144"/>
      <c r="F11" s="552"/>
    </row>
    <row r="12" spans="1:6" s="150" customFormat="1" ht="12.75">
      <c r="A12" s="28" t="s">
        <v>266</v>
      </c>
      <c r="B12" s="149" t="s">
        <v>679</v>
      </c>
      <c r="C12" s="137"/>
      <c r="D12" s="138"/>
      <c r="E12" s="144"/>
      <c r="F12" s="552"/>
    </row>
    <row r="13" spans="1:6" s="150" customFormat="1" ht="12.75">
      <c r="A13" s="28" t="s">
        <v>266</v>
      </c>
      <c r="B13" s="149" t="s">
        <v>332</v>
      </c>
      <c r="C13" s="137"/>
      <c r="D13" s="138"/>
      <c r="E13" s="144"/>
      <c r="F13" s="552"/>
    </row>
    <row r="14" spans="1:6" s="150" customFormat="1" ht="12.75">
      <c r="A14" s="28" t="s">
        <v>266</v>
      </c>
      <c r="B14" s="149" t="s">
        <v>267</v>
      </c>
      <c r="C14" s="137"/>
      <c r="D14" s="138"/>
      <c r="E14" s="144"/>
      <c r="F14" s="552"/>
    </row>
    <row r="15" spans="1:6" s="150" customFormat="1" ht="12.75">
      <c r="A15" s="28" t="s">
        <v>266</v>
      </c>
      <c r="B15" s="149" t="s">
        <v>268</v>
      </c>
      <c r="C15" s="137"/>
      <c r="D15" s="138"/>
      <c r="E15" s="144"/>
      <c r="F15" s="552"/>
    </row>
    <row r="16" spans="1:6" s="150" customFormat="1" ht="12.75">
      <c r="A16" s="28" t="s">
        <v>266</v>
      </c>
      <c r="B16" s="149" t="s">
        <v>680</v>
      </c>
      <c r="C16" s="137"/>
      <c r="D16" s="138"/>
      <c r="E16" s="144"/>
      <c r="F16" s="552"/>
    </row>
    <row r="17" spans="1:6" s="150" customFormat="1" ht="12.75">
      <c r="A17" s="28" t="s">
        <v>266</v>
      </c>
      <c r="B17" s="149" t="s">
        <v>681</v>
      </c>
      <c r="C17" s="137"/>
      <c r="D17" s="138"/>
      <c r="E17" s="144"/>
      <c r="F17" s="552"/>
    </row>
    <row r="18" spans="1:6" s="150" customFormat="1" ht="12.75">
      <c r="A18" s="28" t="s">
        <v>266</v>
      </c>
      <c r="B18" s="149" t="s">
        <v>682</v>
      </c>
      <c r="C18" s="137"/>
      <c r="D18" s="138"/>
      <c r="E18" s="144"/>
      <c r="F18" s="552"/>
    </row>
    <row r="19" spans="1:6" s="150" customFormat="1" ht="12.75">
      <c r="A19" s="28" t="s">
        <v>266</v>
      </c>
      <c r="B19" s="149" t="s">
        <v>582</v>
      </c>
      <c r="C19" s="137"/>
      <c r="D19" s="138"/>
      <c r="E19" s="144"/>
      <c r="F19" s="552"/>
    </row>
    <row r="20" spans="1:6" s="150" customFormat="1" ht="12.75">
      <c r="A20" s="28"/>
      <c r="B20" s="149" t="s">
        <v>581</v>
      </c>
      <c r="C20" s="137"/>
      <c r="D20" s="138"/>
      <c r="E20" s="144"/>
      <c r="F20" s="554"/>
    </row>
    <row r="21" spans="1:6" s="150" customFormat="1" ht="12.75">
      <c r="A21" s="28"/>
      <c r="B21" s="149"/>
      <c r="C21" s="137"/>
      <c r="D21" s="138"/>
      <c r="E21" s="144"/>
      <c r="F21" s="554"/>
    </row>
    <row r="22" spans="1:6" s="492" customFormat="1" ht="13.5" thickBot="1">
      <c r="A22" s="28"/>
      <c r="B22" s="149"/>
      <c r="C22" s="137"/>
      <c r="D22" s="138"/>
      <c r="E22" s="144"/>
      <c r="F22" s="561"/>
    </row>
    <row r="23" spans="1:6" s="247" customFormat="1" ht="15.75" thickBot="1">
      <c r="A23" s="256" t="s">
        <v>543</v>
      </c>
      <c r="B23" s="257" t="s">
        <v>542</v>
      </c>
      <c r="C23" s="258"/>
      <c r="D23" s="258"/>
      <c r="E23" s="258"/>
      <c r="F23" s="359"/>
    </row>
    <row r="24" spans="1:6" ht="12.75">
      <c r="A24" s="185"/>
      <c r="D24" s="279"/>
      <c r="E24" s="280"/>
      <c r="F24" s="354"/>
    </row>
    <row r="25" spans="1:6" s="23" customFormat="1" ht="12">
      <c r="A25" s="264" t="s">
        <v>411</v>
      </c>
      <c r="B25" s="266" t="s">
        <v>437</v>
      </c>
      <c r="C25" s="267"/>
      <c r="D25" s="268"/>
      <c r="E25" s="269"/>
      <c r="F25" s="360"/>
    </row>
    <row r="26" spans="1:6" ht="12.75">
      <c r="A26" s="39"/>
      <c r="B26" s="282"/>
      <c r="C26" s="281"/>
      <c r="D26" s="281"/>
      <c r="E26" s="283"/>
      <c r="F26" s="355"/>
    </row>
    <row r="27" spans="1:6" s="477" customFormat="1" ht="12.75">
      <c r="A27" s="515"/>
      <c r="B27" s="516"/>
      <c r="C27" s="517"/>
      <c r="D27" s="518"/>
      <c r="E27" s="519"/>
      <c r="F27" s="520"/>
    </row>
    <row r="28" spans="1:6" ht="228">
      <c r="A28" s="322" t="s">
        <v>31</v>
      </c>
      <c r="B28" s="243" t="s">
        <v>438</v>
      </c>
      <c r="C28" s="284"/>
      <c r="D28" s="285"/>
      <c r="E28" s="286"/>
      <c r="F28" s="352"/>
    </row>
    <row r="29" spans="1:6" ht="12.75">
      <c r="A29" s="322"/>
      <c r="B29" s="243" t="s">
        <v>439</v>
      </c>
      <c r="C29" s="284" t="s">
        <v>440</v>
      </c>
      <c r="D29" s="285"/>
      <c r="E29" s="286"/>
      <c r="F29" s="352"/>
    </row>
    <row r="30" spans="1:6" ht="12.75">
      <c r="A30" s="322"/>
      <c r="B30" s="243"/>
      <c r="C30" s="284"/>
      <c r="D30" s="285"/>
      <c r="E30" s="286"/>
      <c r="F30" s="352"/>
    </row>
    <row r="31" spans="1:6" ht="12.75">
      <c r="A31" s="322"/>
      <c r="B31" s="243" t="s">
        <v>441</v>
      </c>
      <c r="C31" s="284"/>
      <c r="D31" s="285"/>
      <c r="E31" s="286"/>
      <c r="F31" s="286"/>
    </row>
    <row r="32" spans="1:6" ht="12.75">
      <c r="A32" s="322"/>
      <c r="B32" s="243" t="s">
        <v>442</v>
      </c>
      <c r="C32" s="284" t="s">
        <v>443</v>
      </c>
      <c r="D32" s="285">
        <v>1</v>
      </c>
      <c r="E32" s="46"/>
      <c r="F32" s="46">
        <f>E32*D32</f>
        <v>0</v>
      </c>
    </row>
    <row r="33" spans="1:6" s="477" customFormat="1" ht="12.75">
      <c r="A33" s="515"/>
      <c r="B33" s="516"/>
      <c r="C33" s="517"/>
      <c r="D33" s="518"/>
      <c r="E33" s="519"/>
      <c r="F33" s="520"/>
    </row>
    <row r="34" spans="1:6" ht="409.5">
      <c r="A34" s="322" t="s">
        <v>62</v>
      </c>
      <c r="B34" s="243" t="s">
        <v>444</v>
      </c>
      <c r="C34" s="284"/>
      <c r="D34" s="285"/>
      <c r="E34" s="286"/>
      <c r="F34" s="352"/>
    </row>
    <row r="35" spans="1:6" ht="12.75">
      <c r="A35" s="322"/>
      <c r="B35" s="243"/>
      <c r="C35" s="284"/>
      <c r="D35" s="285"/>
      <c r="E35" s="286"/>
      <c r="F35" s="352"/>
    </row>
    <row r="36" spans="1:6" ht="12.75">
      <c r="A36" s="322"/>
      <c r="B36" s="243" t="s">
        <v>445</v>
      </c>
      <c r="C36" s="284"/>
      <c r="D36" s="285"/>
      <c r="E36" s="286"/>
      <c r="F36" s="352"/>
    </row>
    <row r="37" spans="1:6" ht="12.75">
      <c r="A37" s="322"/>
      <c r="B37" s="243" t="s">
        <v>446</v>
      </c>
      <c r="C37" s="284" t="s">
        <v>443</v>
      </c>
      <c r="D37" s="285">
        <v>1</v>
      </c>
      <c r="E37" s="286"/>
      <c r="F37" s="593">
        <f>E37*D37</f>
        <v>0</v>
      </c>
    </row>
    <row r="38" spans="1:6" s="477" customFormat="1" ht="12.75">
      <c r="A38" s="515"/>
      <c r="B38" s="516"/>
      <c r="C38" s="517"/>
      <c r="D38" s="518"/>
      <c r="E38" s="519"/>
      <c r="F38" s="520"/>
    </row>
    <row r="39" spans="1:6" ht="312">
      <c r="A39" s="322" t="s">
        <v>63</v>
      </c>
      <c r="B39" s="243" t="s">
        <v>447</v>
      </c>
      <c r="C39" s="284"/>
      <c r="D39" s="285"/>
      <c r="E39" s="286"/>
      <c r="F39" s="352"/>
    </row>
    <row r="40" spans="1:6" ht="12.75">
      <c r="A40" s="322"/>
      <c r="B40" s="243"/>
      <c r="C40" s="284" t="s">
        <v>443</v>
      </c>
      <c r="D40" s="285">
        <v>1</v>
      </c>
      <c r="E40" s="286"/>
      <c r="F40" s="593">
        <f>E40*D40</f>
        <v>0</v>
      </c>
    </row>
    <row r="41" spans="1:6" s="477" customFormat="1" ht="12.75">
      <c r="A41" s="515"/>
      <c r="B41" s="516"/>
      <c r="C41" s="517"/>
      <c r="D41" s="518"/>
      <c r="E41" s="519"/>
      <c r="F41" s="520"/>
    </row>
    <row r="42" spans="1:6" ht="108">
      <c r="A42" s="322" t="s">
        <v>64</v>
      </c>
      <c r="B42" s="287" t="s">
        <v>448</v>
      </c>
      <c r="C42" s="284"/>
      <c r="D42" s="285"/>
      <c r="E42" s="286"/>
      <c r="F42" s="352"/>
    </row>
    <row r="43" spans="1:6" ht="60">
      <c r="A43" s="322"/>
      <c r="B43" s="243" t="s">
        <v>449</v>
      </c>
      <c r="C43" s="284" t="s">
        <v>440</v>
      </c>
      <c r="D43" s="285"/>
      <c r="E43" s="286"/>
      <c r="F43" s="352"/>
    </row>
    <row r="44" spans="1:6" ht="12.75">
      <c r="A44" s="322"/>
      <c r="B44" s="243"/>
      <c r="C44" s="284" t="s">
        <v>443</v>
      </c>
      <c r="D44" s="285">
        <v>1</v>
      </c>
      <c r="E44" s="46"/>
      <c r="F44" s="46">
        <f>E44*D44</f>
        <v>0</v>
      </c>
    </row>
    <row r="45" spans="1:6" s="477" customFormat="1" ht="12.75">
      <c r="A45" s="515"/>
      <c r="B45" s="516"/>
      <c r="C45" s="517"/>
      <c r="D45" s="518"/>
      <c r="E45" s="519"/>
      <c r="F45" s="520"/>
    </row>
    <row r="46" spans="1:6" ht="48">
      <c r="A46" s="322" t="s">
        <v>65</v>
      </c>
      <c r="B46" s="243" t="s">
        <v>450</v>
      </c>
      <c r="C46" s="284"/>
      <c r="D46" s="285"/>
      <c r="E46" s="286"/>
      <c r="F46" s="352"/>
    </row>
    <row r="47" spans="1:6" ht="12.75">
      <c r="A47" s="322"/>
      <c r="B47" s="243" t="s">
        <v>451</v>
      </c>
      <c r="C47" s="284" t="s">
        <v>443</v>
      </c>
      <c r="D47" s="285">
        <v>4</v>
      </c>
      <c r="E47" s="286"/>
      <c r="F47" s="46">
        <f>E47*D47</f>
        <v>0</v>
      </c>
    </row>
    <row r="48" spans="1:6" ht="12.75">
      <c r="A48" s="322"/>
      <c r="B48" s="243" t="s">
        <v>452</v>
      </c>
      <c r="C48" s="284" t="s">
        <v>443</v>
      </c>
      <c r="D48" s="285">
        <v>2</v>
      </c>
      <c r="E48" s="286"/>
      <c r="F48" s="46">
        <f>E48*D48</f>
        <v>0</v>
      </c>
    </row>
    <row r="49" spans="1:6" s="477" customFormat="1" ht="12.75">
      <c r="A49" s="515"/>
      <c r="B49" s="516"/>
      <c r="C49" s="517"/>
      <c r="D49" s="518"/>
      <c r="E49" s="519"/>
      <c r="F49" s="455"/>
    </row>
    <row r="50" spans="1:6" ht="108">
      <c r="A50" s="322" t="s">
        <v>66</v>
      </c>
      <c r="B50" s="243" t="s">
        <v>453</v>
      </c>
      <c r="C50" s="284"/>
      <c r="D50" s="285"/>
      <c r="E50" s="286"/>
      <c r="F50" s="352"/>
    </row>
    <row r="51" spans="1:6" ht="12.75">
      <c r="A51" s="322"/>
      <c r="B51" s="243" t="s">
        <v>454</v>
      </c>
      <c r="C51" s="284"/>
      <c r="D51" s="285"/>
      <c r="E51" s="286"/>
      <c r="F51" s="352"/>
    </row>
    <row r="52" spans="1:6" ht="12.75">
      <c r="A52" s="322"/>
      <c r="B52" s="243" t="s">
        <v>455</v>
      </c>
      <c r="C52" s="284"/>
      <c r="D52" s="284"/>
      <c r="E52" s="286"/>
      <c r="F52" s="352"/>
    </row>
    <row r="53" spans="1:6" ht="12.75">
      <c r="A53" s="322"/>
      <c r="B53" s="243" t="s">
        <v>456</v>
      </c>
      <c r="C53" s="284"/>
      <c r="D53" s="284"/>
      <c r="E53" s="286"/>
      <c r="F53" s="352"/>
    </row>
    <row r="54" spans="1:6" ht="12.75">
      <c r="A54" s="322"/>
      <c r="B54" s="243" t="s">
        <v>457</v>
      </c>
      <c r="C54" s="284"/>
      <c r="D54" s="284"/>
      <c r="E54" s="286"/>
      <c r="F54" s="352"/>
    </row>
    <row r="55" spans="1:6" ht="12.75">
      <c r="A55" s="322"/>
      <c r="B55" s="243"/>
      <c r="C55" s="284" t="s">
        <v>443</v>
      </c>
      <c r="D55" s="284">
        <v>1</v>
      </c>
      <c r="E55" s="46"/>
      <c r="F55" s="46">
        <f>E55*D55</f>
        <v>0</v>
      </c>
    </row>
    <row r="56" spans="1:6" s="477" customFormat="1" ht="12.75">
      <c r="A56" s="515"/>
      <c r="B56" s="516"/>
      <c r="C56" s="517"/>
      <c r="D56" s="518"/>
      <c r="E56" s="519"/>
      <c r="F56" s="520"/>
    </row>
    <row r="57" spans="1:6" ht="108">
      <c r="A57" s="322" t="s">
        <v>67</v>
      </c>
      <c r="B57" s="243" t="s">
        <v>453</v>
      </c>
      <c r="C57" s="284"/>
      <c r="D57" s="285"/>
      <c r="E57" s="286"/>
      <c r="F57" s="352"/>
    </row>
    <row r="58" spans="1:6" ht="12.75">
      <c r="A58" s="322"/>
      <c r="B58" s="243" t="s">
        <v>454</v>
      </c>
      <c r="C58" s="284"/>
      <c r="D58" s="285"/>
      <c r="E58" s="286"/>
      <c r="F58" s="352"/>
    </row>
    <row r="59" spans="1:6" ht="12.75">
      <c r="A59" s="322"/>
      <c r="B59" s="243" t="s">
        <v>458</v>
      </c>
      <c r="C59" s="284"/>
      <c r="D59" s="284"/>
      <c r="E59" s="286"/>
      <c r="F59" s="352"/>
    </row>
    <row r="60" spans="1:6" ht="12.75">
      <c r="A60" s="322"/>
      <c r="B60" s="243" t="s">
        <v>459</v>
      </c>
      <c r="C60" s="284"/>
      <c r="D60" s="284"/>
      <c r="E60" s="286"/>
      <c r="F60" s="352"/>
    </row>
    <row r="61" spans="1:6" ht="12.75">
      <c r="A61" s="322"/>
      <c r="B61" s="243" t="s">
        <v>460</v>
      </c>
      <c r="C61" s="284"/>
      <c r="D61" s="284"/>
      <c r="E61" s="46"/>
      <c r="F61" s="352"/>
    </row>
    <row r="62" spans="1:6" ht="12.75">
      <c r="A62" s="322"/>
      <c r="B62" s="243"/>
      <c r="C62" s="284" t="s">
        <v>443</v>
      </c>
      <c r="D62" s="285">
        <v>7</v>
      </c>
      <c r="E62" s="46"/>
      <c r="F62" s="46">
        <f>E62*D62</f>
        <v>0</v>
      </c>
    </row>
    <row r="63" spans="1:6" s="477" customFormat="1" ht="12.75">
      <c r="A63" s="515"/>
      <c r="B63" s="516"/>
      <c r="C63" s="517"/>
      <c r="D63" s="518"/>
      <c r="E63" s="455"/>
      <c r="F63" s="455"/>
    </row>
    <row r="64" spans="1:6" ht="60">
      <c r="A64" s="322" t="s">
        <v>68</v>
      </c>
      <c r="B64" s="243" t="s">
        <v>461</v>
      </c>
      <c r="C64" s="284"/>
      <c r="D64" s="285"/>
      <c r="E64" s="46"/>
      <c r="F64" s="46"/>
    </row>
    <row r="65" spans="1:6" ht="12.75">
      <c r="A65" s="322"/>
      <c r="B65" s="243" t="s">
        <v>462</v>
      </c>
      <c r="C65" s="284" t="s">
        <v>443</v>
      </c>
      <c r="D65" s="285">
        <v>7</v>
      </c>
      <c r="E65" s="46"/>
      <c r="F65" s="46">
        <f aca="true" t="shared" si="0" ref="F65:F70">E65*D65</f>
        <v>0</v>
      </c>
    </row>
    <row r="66" spans="1:6" ht="12.75">
      <c r="A66" s="322"/>
      <c r="B66" s="243" t="s">
        <v>463</v>
      </c>
      <c r="C66" s="284" t="s">
        <v>443</v>
      </c>
      <c r="D66" s="285">
        <v>2</v>
      </c>
      <c r="E66" s="46"/>
      <c r="F66" s="46">
        <f t="shared" si="0"/>
        <v>0</v>
      </c>
    </row>
    <row r="67" spans="1:6" ht="12.75">
      <c r="A67" s="322"/>
      <c r="B67" s="243" t="s">
        <v>464</v>
      </c>
      <c r="C67" s="284" t="s">
        <v>443</v>
      </c>
      <c r="D67" s="285">
        <v>1</v>
      </c>
      <c r="E67" s="46"/>
      <c r="F67" s="46">
        <f t="shared" si="0"/>
        <v>0</v>
      </c>
    </row>
    <row r="68" spans="1:6" ht="12.75">
      <c r="A68" s="322"/>
      <c r="B68" s="243" t="s">
        <v>462</v>
      </c>
      <c r="C68" s="284" t="s">
        <v>443</v>
      </c>
      <c r="D68" s="285">
        <v>5</v>
      </c>
      <c r="E68" s="46"/>
      <c r="F68" s="46">
        <f t="shared" si="0"/>
        <v>0</v>
      </c>
    </row>
    <row r="69" spans="1:6" ht="12.75">
      <c r="A69" s="322"/>
      <c r="B69" s="243" t="s">
        <v>463</v>
      </c>
      <c r="C69" s="284" t="s">
        <v>443</v>
      </c>
      <c r="D69" s="285">
        <v>3</v>
      </c>
      <c r="E69" s="46"/>
      <c r="F69" s="46">
        <f t="shared" si="0"/>
        <v>0</v>
      </c>
    </row>
    <row r="70" spans="1:6" ht="12.75">
      <c r="A70" s="322"/>
      <c r="B70" s="243" t="s">
        <v>464</v>
      </c>
      <c r="C70" s="284" t="s">
        <v>443</v>
      </c>
      <c r="D70" s="285">
        <v>1</v>
      </c>
      <c r="E70" s="46"/>
      <c r="F70" s="46">
        <f t="shared" si="0"/>
        <v>0</v>
      </c>
    </row>
    <row r="71" spans="1:6" s="477" customFormat="1" ht="12.75">
      <c r="A71" s="515"/>
      <c r="B71" s="516"/>
      <c r="C71" s="517"/>
      <c r="D71" s="518"/>
      <c r="E71" s="455"/>
      <c r="F71" s="455"/>
    </row>
    <row r="72" spans="1:6" ht="48">
      <c r="A72" s="322" t="s">
        <v>69</v>
      </c>
      <c r="B72" s="243" t="s">
        <v>465</v>
      </c>
      <c r="C72" s="284"/>
      <c r="D72" s="285"/>
      <c r="E72" s="46"/>
      <c r="F72" s="352"/>
    </row>
    <row r="73" spans="1:6" ht="12.75">
      <c r="A73" s="322"/>
      <c r="B73" s="243" t="s">
        <v>466</v>
      </c>
      <c r="C73" s="284" t="s">
        <v>443</v>
      </c>
      <c r="D73" s="285">
        <v>3</v>
      </c>
      <c r="E73" s="46"/>
      <c r="F73" s="46">
        <f>E73*D73</f>
        <v>0</v>
      </c>
    </row>
    <row r="74" spans="1:6" s="477" customFormat="1" ht="12.75">
      <c r="A74" s="515"/>
      <c r="B74" s="516"/>
      <c r="C74" s="517"/>
      <c r="D74" s="518"/>
      <c r="E74" s="455"/>
      <c r="F74" s="455"/>
    </row>
    <row r="75" spans="1:6" ht="60">
      <c r="A75" s="322" t="s">
        <v>777</v>
      </c>
      <c r="B75" s="243" t="s">
        <v>467</v>
      </c>
      <c r="C75" s="284"/>
      <c r="D75" s="285"/>
      <c r="E75" s="46"/>
      <c r="F75" s="46"/>
    </row>
    <row r="76" spans="1:6" ht="12.75">
      <c r="A76" s="322"/>
      <c r="B76" s="243" t="s">
        <v>468</v>
      </c>
      <c r="C76" s="284" t="s">
        <v>443</v>
      </c>
      <c r="D76" s="285">
        <v>2</v>
      </c>
      <c r="E76" s="46"/>
      <c r="F76" s="46">
        <f>E76*D76</f>
        <v>0</v>
      </c>
    </row>
    <row r="77" spans="1:6" ht="12.75">
      <c r="A77" s="322"/>
      <c r="B77" s="243" t="s">
        <v>469</v>
      </c>
      <c r="C77" s="284" t="s">
        <v>443</v>
      </c>
      <c r="D77" s="285">
        <v>2</v>
      </c>
      <c r="E77" s="46"/>
      <c r="F77" s="46">
        <f>E77*D77</f>
        <v>0</v>
      </c>
    </row>
    <row r="78" spans="1:6" s="477" customFormat="1" ht="12.75">
      <c r="A78" s="515"/>
      <c r="B78" s="516"/>
      <c r="C78" s="517"/>
      <c r="D78" s="518"/>
      <c r="E78" s="455"/>
      <c r="F78" s="455"/>
    </row>
    <row r="79" spans="1:6" ht="108">
      <c r="A79" s="322" t="s">
        <v>779</v>
      </c>
      <c r="B79" s="243" t="s">
        <v>35</v>
      </c>
      <c r="C79" s="284"/>
      <c r="D79" s="285"/>
      <c r="E79" s="46"/>
      <c r="F79" s="46"/>
    </row>
    <row r="80" spans="1:6" ht="12.75">
      <c r="A80" s="322"/>
      <c r="B80" s="243"/>
      <c r="C80" s="284" t="s">
        <v>315</v>
      </c>
      <c r="D80" s="285">
        <v>700</v>
      </c>
      <c r="E80" s="46"/>
      <c r="F80" s="46">
        <f>E80*D80</f>
        <v>0</v>
      </c>
    </row>
    <row r="81" spans="1:6" s="477" customFormat="1" ht="12.75">
      <c r="A81" s="515"/>
      <c r="B81" s="516"/>
      <c r="C81" s="517"/>
      <c r="D81" s="518"/>
      <c r="E81" s="455"/>
      <c r="F81" s="455"/>
    </row>
    <row r="82" spans="1:6" ht="120">
      <c r="A82" s="322" t="s">
        <v>781</v>
      </c>
      <c r="B82" s="243" t="s">
        <v>36</v>
      </c>
      <c r="C82" s="284"/>
      <c r="D82" s="285"/>
      <c r="E82" s="46"/>
      <c r="F82" s="46"/>
    </row>
    <row r="83" spans="1:6" ht="12.75">
      <c r="A83" s="322"/>
      <c r="B83" s="243"/>
      <c r="C83" s="284" t="s">
        <v>315</v>
      </c>
      <c r="D83" s="285">
        <v>1500</v>
      </c>
      <c r="E83" s="46"/>
      <c r="F83" s="46">
        <f>E83*D83</f>
        <v>0</v>
      </c>
    </row>
    <row r="84" spans="1:6" s="477" customFormat="1" ht="12.75">
      <c r="A84" s="515"/>
      <c r="B84" s="516"/>
      <c r="C84" s="517"/>
      <c r="D84" s="518"/>
      <c r="E84" s="455"/>
      <c r="F84" s="455"/>
    </row>
    <row r="85" spans="1:6" ht="36">
      <c r="A85" s="322" t="s">
        <v>783</v>
      </c>
      <c r="B85" s="243" t="s">
        <v>470</v>
      </c>
      <c r="C85" s="284"/>
      <c r="D85" s="285"/>
      <c r="E85" s="46"/>
      <c r="F85" s="46"/>
    </row>
    <row r="86" spans="1:6" ht="13.5">
      <c r="A86" s="322"/>
      <c r="B86" s="243"/>
      <c r="C86" s="284" t="s">
        <v>37</v>
      </c>
      <c r="D86" s="285">
        <v>170</v>
      </c>
      <c r="E86" s="46"/>
      <c r="F86" s="46">
        <f>E86*D86</f>
        <v>0</v>
      </c>
    </row>
    <row r="87" spans="1:6" s="477" customFormat="1" ht="12.75">
      <c r="A87" s="515"/>
      <c r="B87" s="516"/>
      <c r="C87" s="517"/>
      <c r="D87" s="518"/>
      <c r="E87" s="519"/>
      <c r="F87" s="455"/>
    </row>
    <row r="88" spans="1:6" ht="132">
      <c r="A88" s="322" t="s">
        <v>785</v>
      </c>
      <c r="B88" s="243" t="s">
        <v>471</v>
      </c>
      <c r="C88" s="284"/>
      <c r="D88" s="285"/>
      <c r="E88" s="286"/>
      <c r="F88" s="352"/>
    </row>
    <row r="89" spans="1:6" ht="12.75">
      <c r="A89" s="322"/>
      <c r="B89" s="243"/>
      <c r="C89" s="284" t="s">
        <v>443</v>
      </c>
      <c r="D89" s="288">
        <v>2</v>
      </c>
      <c r="E89" s="46"/>
      <c r="F89" s="46">
        <f>E89*D89</f>
        <v>0</v>
      </c>
    </row>
    <row r="90" spans="1:6" s="477" customFormat="1" ht="12.75">
      <c r="A90" s="515"/>
      <c r="B90" s="516"/>
      <c r="C90" s="517"/>
      <c r="D90" s="518"/>
      <c r="E90" s="455"/>
      <c r="F90" s="455"/>
    </row>
    <row r="91" spans="1:6" ht="36">
      <c r="A91" s="322" t="s">
        <v>788</v>
      </c>
      <c r="B91" s="243" t="s">
        <v>472</v>
      </c>
      <c r="C91" s="284"/>
      <c r="D91" s="285"/>
      <c r="E91" s="46"/>
      <c r="F91" s="46"/>
    </row>
    <row r="92" spans="1:6" ht="13.5">
      <c r="A92" s="322"/>
      <c r="B92" s="243"/>
      <c r="C92" s="284" t="s">
        <v>37</v>
      </c>
      <c r="D92" s="285">
        <v>170</v>
      </c>
      <c r="E92" s="46"/>
      <c r="F92" s="46">
        <f>E92*D92</f>
        <v>0</v>
      </c>
    </row>
    <row r="93" spans="1:6" s="477" customFormat="1" ht="12.75">
      <c r="A93" s="515"/>
      <c r="B93" s="516"/>
      <c r="C93" s="517"/>
      <c r="D93" s="521"/>
      <c r="E93" s="455"/>
      <c r="F93" s="455"/>
    </row>
    <row r="94" spans="1:6" ht="48">
      <c r="A94" s="322">
        <f>1+A91</f>
        <v>42006</v>
      </c>
      <c r="B94" s="243" t="s">
        <v>473</v>
      </c>
      <c r="C94" s="284"/>
      <c r="D94" s="288"/>
      <c r="E94" s="46"/>
      <c r="F94" s="46"/>
    </row>
    <row r="95" spans="1:6" ht="12.75">
      <c r="A95" s="322"/>
      <c r="B95" s="289" t="s">
        <v>474</v>
      </c>
      <c r="C95" s="284" t="s">
        <v>443</v>
      </c>
      <c r="D95" s="288">
        <v>2</v>
      </c>
      <c r="E95" s="46"/>
      <c r="F95" s="46">
        <f>E95*D95</f>
        <v>0</v>
      </c>
    </row>
    <row r="96" spans="1:6" ht="12.75">
      <c r="A96" s="322"/>
      <c r="B96" s="289" t="s">
        <v>475</v>
      </c>
      <c r="C96" s="284" t="s">
        <v>443</v>
      </c>
      <c r="D96" s="288">
        <v>2</v>
      </c>
      <c r="E96" s="46"/>
      <c r="F96" s="46">
        <f>E96*D96</f>
        <v>0</v>
      </c>
    </row>
    <row r="97" spans="1:6" ht="12.75">
      <c r="A97" s="322"/>
      <c r="B97" s="289" t="s">
        <v>476</v>
      </c>
      <c r="C97" s="284" t="s">
        <v>443</v>
      </c>
      <c r="D97" s="285">
        <v>12</v>
      </c>
      <c r="E97" s="46"/>
      <c r="F97" s="46">
        <f>E97*D97</f>
        <v>0</v>
      </c>
    </row>
    <row r="98" spans="1:6" ht="12.75">
      <c r="A98" s="322"/>
      <c r="B98" s="289" t="s">
        <v>477</v>
      </c>
      <c r="C98" s="284" t="s">
        <v>443</v>
      </c>
      <c r="D98" s="285">
        <v>5</v>
      </c>
      <c r="E98" s="46"/>
      <c r="F98" s="46">
        <f>E98*D98</f>
        <v>0</v>
      </c>
    </row>
    <row r="99" spans="1:6" ht="12.75">
      <c r="A99" s="322"/>
      <c r="B99" s="289" t="s">
        <v>478</v>
      </c>
      <c r="C99" s="284" t="s">
        <v>443</v>
      </c>
      <c r="D99" s="285">
        <v>2</v>
      </c>
      <c r="E99" s="46"/>
      <c r="F99" s="46">
        <f>E99*D99</f>
        <v>0</v>
      </c>
    </row>
    <row r="100" spans="1:6" s="477" customFormat="1" ht="12.75">
      <c r="A100" s="515"/>
      <c r="B100" s="516"/>
      <c r="C100" s="517"/>
      <c r="D100" s="518"/>
      <c r="E100" s="455"/>
      <c r="F100" s="455"/>
    </row>
    <row r="101" spans="1:6" ht="24">
      <c r="A101" s="322" t="s">
        <v>790</v>
      </c>
      <c r="B101" s="243" t="s">
        <v>479</v>
      </c>
      <c r="C101" s="284"/>
      <c r="D101" s="285"/>
      <c r="E101" s="46"/>
      <c r="F101" s="46"/>
    </row>
    <row r="102" spans="1:6" ht="12.75">
      <c r="A102" s="322"/>
      <c r="B102" s="243"/>
      <c r="C102" s="305" t="s">
        <v>484</v>
      </c>
      <c r="D102" s="285">
        <v>1</v>
      </c>
      <c r="E102" s="46"/>
      <c r="F102" s="46">
        <f>E102*D102</f>
        <v>0</v>
      </c>
    </row>
    <row r="103" spans="1:6" s="477" customFormat="1" ht="12.75">
      <c r="A103" s="515"/>
      <c r="B103" s="516"/>
      <c r="C103" s="517"/>
      <c r="D103" s="518"/>
      <c r="E103" s="455"/>
      <c r="F103" s="455"/>
    </row>
    <row r="104" spans="1:6" ht="72">
      <c r="A104" s="322" t="s">
        <v>792</v>
      </c>
      <c r="B104" s="243" t="s">
        <v>480</v>
      </c>
      <c r="C104" s="284"/>
      <c r="D104" s="285"/>
      <c r="E104" s="46"/>
      <c r="F104" s="46"/>
    </row>
    <row r="105" spans="1:6" ht="12.75">
      <c r="A105" s="322"/>
      <c r="B105" s="243" t="s">
        <v>481</v>
      </c>
      <c r="C105" s="284" t="s">
        <v>443</v>
      </c>
      <c r="D105" s="285">
        <v>7</v>
      </c>
      <c r="E105" s="46"/>
      <c r="F105" s="46">
        <f>E105*D105</f>
        <v>0</v>
      </c>
    </row>
    <row r="106" spans="1:6" s="477" customFormat="1" ht="12.75">
      <c r="A106" s="515"/>
      <c r="B106" s="516"/>
      <c r="C106" s="517"/>
      <c r="D106" s="518"/>
      <c r="E106" s="519"/>
      <c r="F106" s="455"/>
    </row>
    <row r="107" spans="1:6" ht="48">
      <c r="A107" s="322" t="s">
        <v>794</v>
      </c>
      <c r="B107" s="243" t="s">
        <v>482</v>
      </c>
      <c r="C107" s="284"/>
      <c r="D107" s="285"/>
      <c r="E107" s="286"/>
      <c r="F107" s="46"/>
    </row>
    <row r="108" spans="1:6" ht="13.5">
      <c r="A108" s="322"/>
      <c r="B108" s="243"/>
      <c r="C108" s="284" t="s">
        <v>37</v>
      </c>
      <c r="D108" s="285">
        <v>10</v>
      </c>
      <c r="E108" s="366"/>
      <c r="F108" s="46">
        <f>E108*D108</f>
        <v>0</v>
      </c>
    </row>
    <row r="109" spans="1:6" s="477" customFormat="1" ht="12.75">
      <c r="A109" s="515"/>
      <c r="B109" s="516"/>
      <c r="C109" s="517"/>
      <c r="D109" s="374"/>
      <c r="E109" s="479"/>
      <c r="F109" s="455"/>
    </row>
    <row r="110" spans="1:6" ht="48">
      <c r="A110" s="322" t="s">
        <v>796</v>
      </c>
      <c r="B110" s="243" t="s">
        <v>483</v>
      </c>
      <c r="C110" s="284"/>
      <c r="D110" s="281"/>
      <c r="E110" s="366"/>
      <c r="F110" s="46"/>
    </row>
    <row r="111" spans="1:6" ht="12.75">
      <c r="A111" s="322"/>
      <c r="B111" s="243"/>
      <c r="C111" s="290" t="s">
        <v>484</v>
      </c>
      <c r="D111" s="291">
        <v>1</v>
      </c>
      <c r="E111" s="366"/>
      <c r="F111" s="46">
        <f>E111*D111</f>
        <v>0</v>
      </c>
    </row>
    <row r="112" spans="1:6" s="477" customFormat="1" ht="12.75">
      <c r="A112" s="515"/>
      <c r="B112" s="516"/>
      <c r="C112" s="517"/>
      <c r="D112" s="518"/>
      <c r="E112" s="479"/>
      <c r="F112" s="455"/>
    </row>
    <row r="113" spans="1:11" ht="48">
      <c r="A113" s="322" t="s">
        <v>798</v>
      </c>
      <c r="B113" s="243" t="s">
        <v>485</v>
      </c>
      <c r="C113" s="284"/>
      <c r="D113" s="285"/>
      <c r="E113" s="366"/>
      <c r="G113" s="555"/>
      <c r="H113" s="543"/>
      <c r="I113" s="543"/>
      <c r="J113" s="543"/>
      <c r="K113" s="543"/>
    </row>
    <row r="114" spans="1:11" s="477" customFormat="1" ht="12.75">
      <c r="A114" s="614"/>
      <c r="B114" s="611"/>
      <c r="C114" s="578" t="s">
        <v>900</v>
      </c>
      <c r="D114" s="290">
        <v>0.05</v>
      </c>
      <c r="E114" s="283"/>
      <c r="F114" s="106">
        <f>(SUM(F28:F111))*D114</f>
        <v>0</v>
      </c>
      <c r="G114" s="492"/>
      <c r="H114" s="492"/>
      <c r="I114" s="492"/>
      <c r="J114" s="492"/>
      <c r="K114" s="492"/>
    </row>
    <row r="115" spans="1:5" ht="12.75">
      <c r="A115" s="322"/>
      <c r="B115" s="240"/>
      <c r="C115" s="507"/>
      <c r="D115" s="612"/>
      <c r="E115" s="613"/>
    </row>
    <row r="116" spans="1:6" s="477" customFormat="1" ht="12.75">
      <c r="A116" s="515"/>
      <c r="B116" s="522"/>
      <c r="C116" s="517"/>
      <c r="D116" s="374"/>
      <c r="E116" s="350"/>
      <c r="F116" s="455"/>
    </row>
    <row r="117" spans="1:6" ht="12.75">
      <c r="A117" s="322" t="s">
        <v>800</v>
      </c>
      <c r="B117" s="243" t="s">
        <v>486</v>
      </c>
      <c r="C117" s="578" t="s">
        <v>900</v>
      </c>
      <c r="D117" s="290">
        <v>0.05</v>
      </c>
      <c r="E117" s="283"/>
      <c r="F117" s="46">
        <f>(SUM(F28:F112))*D117</f>
        <v>0</v>
      </c>
    </row>
    <row r="118" spans="1:6" ht="13.5" thickBot="1">
      <c r="A118" s="323"/>
      <c r="B118" s="293"/>
      <c r="C118" s="577"/>
      <c r="D118" s="294"/>
      <c r="E118" s="295"/>
      <c r="F118" s="48"/>
    </row>
    <row r="119" spans="1:6" ht="13.5" thickTop="1">
      <c r="A119" s="95" t="s">
        <v>411</v>
      </c>
      <c r="B119" s="270" t="s">
        <v>34</v>
      </c>
      <c r="C119" s="96"/>
      <c r="D119" s="97"/>
      <c r="E119" s="98"/>
      <c r="F119" s="361">
        <f>SUM(F28:F118)</f>
        <v>0</v>
      </c>
    </row>
    <row r="120" spans="1:6" ht="12.75">
      <c r="A120" s="205"/>
      <c r="B120" s="206"/>
      <c r="C120" s="207"/>
      <c r="D120" s="208"/>
      <c r="E120" s="209"/>
      <c r="F120" s="362"/>
    </row>
    <row r="121" spans="1:6" ht="12.75">
      <c r="A121" s="633" t="s">
        <v>487</v>
      </c>
      <c r="B121" s="634"/>
      <c r="C121" s="634"/>
      <c r="D121" s="296"/>
      <c r="E121" s="297"/>
      <c r="F121" s="356"/>
    </row>
    <row r="122" spans="1:6" ht="12.75">
      <c r="A122" s="185"/>
      <c r="D122" s="279"/>
      <c r="E122" s="280"/>
      <c r="F122" s="354"/>
    </row>
    <row r="123" spans="1:6" s="263" customFormat="1" ht="12">
      <c r="A123" s="264" t="s">
        <v>321</v>
      </c>
      <c r="B123" s="265" t="s">
        <v>488</v>
      </c>
      <c r="C123" s="265"/>
      <c r="D123" s="265"/>
      <c r="E123" s="265"/>
      <c r="F123" s="360"/>
    </row>
    <row r="124" spans="1:6" ht="12.75">
      <c r="A124" s="322"/>
      <c r="B124" s="243"/>
      <c r="C124" s="284"/>
      <c r="D124" s="241"/>
      <c r="E124" s="283"/>
      <c r="F124" s="355"/>
    </row>
    <row r="125" spans="1:6" ht="12.75">
      <c r="A125" s="322" t="s">
        <v>61</v>
      </c>
      <c r="B125" s="243" t="s">
        <v>489</v>
      </c>
      <c r="C125" s="284"/>
      <c r="D125" s="241"/>
      <c r="E125" s="246"/>
      <c r="F125" s="353"/>
    </row>
    <row r="126" spans="1:6" ht="96">
      <c r="A126" s="322"/>
      <c r="B126" s="243" t="s">
        <v>490</v>
      </c>
      <c r="C126" s="284"/>
      <c r="D126" s="241"/>
      <c r="E126" s="246"/>
      <c r="F126" s="353"/>
    </row>
    <row r="127" spans="1:6" ht="12.75">
      <c r="A127" s="322"/>
      <c r="B127" s="298"/>
      <c r="C127" s="284"/>
      <c r="D127" s="241"/>
      <c r="E127" s="246"/>
      <c r="F127" s="353"/>
    </row>
    <row r="128" spans="1:6" ht="12.75">
      <c r="A128" s="322"/>
      <c r="B128" s="299" t="s">
        <v>491</v>
      </c>
      <c r="C128" s="245"/>
      <c r="D128" s="241"/>
      <c r="E128" s="246"/>
      <c r="F128" s="353"/>
    </row>
    <row r="129" spans="1:6" ht="12.75">
      <c r="A129" s="322"/>
      <c r="B129" s="299" t="s">
        <v>492</v>
      </c>
      <c r="C129" s="245"/>
      <c r="D129" s="241"/>
      <c r="E129" s="246"/>
      <c r="F129" s="353"/>
    </row>
    <row r="130" spans="1:6" ht="12.75">
      <c r="A130" s="322"/>
      <c r="B130" s="299" t="s">
        <v>38</v>
      </c>
      <c r="C130" s="245"/>
      <c r="D130" s="241"/>
      <c r="E130" s="246"/>
      <c r="F130" s="353"/>
    </row>
    <row r="131" spans="1:6" ht="12.75">
      <c r="A131" s="322"/>
      <c r="B131" s="299" t="s">
        <v>493</v>
      </c>
      <c r="C131" s="245"/>
      <c r="D131" s="241"/>
      <c r="E131" s="246"/>
      <c r="F131" s="353"/>
    </row>
    <row r="132" spans="1:6" ht="12.75">
      <c r="A132" s="322"/>
      <c r="B132" s="300" t="s">
        <v>39</v>
      </c>
      <c r="C132" s="284"/>
      <c r="D132" s="241"/>
      <c r="E132" s="246"/>
      <c r="F132" s="353"/>
    </row>
    <row r="133" spans="1:6" ht="12.75">
      <c r="A133" s="322"/>
      <c r="B133" s="300" t="s">
        <v>40</v>
      </c>
      <c r="C133" s="284"/>
      <c r="D133" s="241"/>
      <c r="E133" s="246"/>
      <c r="F133" s="353"/>
    </row>
    <row r="134" spans="1:6" ht="12.75">
      <c r="A134" s="322"/>
      <c r="B134" s="300" t="s">
        <v>41</v>
      </c>
      <c r="C134" s="284"/>
      <c r="D134" s="241"/>
      <c r="E134" s="246"/>
      <c r="F134" s="353"/>
    </row>
    <row r="135" spans="1:6" ht="12.75">
      <c r="A135" s="322"/>
      <c r="B135" s="300" t="s">
        <v>42</v>
      </c>
      <c r="C135" s="284"/>
      <c r="D135" s="241"/>
      <c r="E135" s="246"/>
      <c r="F135" s="353"/>
    </row>
    <row r="136" spans="1:6" ht="12.75">
      <c r="A136" s="322"/>
      <c r="B136" s="300" t="s">
        <v>43</v>
      </c>
      <c r="C136" s="284"/>
      <c r="D136" s="241"/>
      <c r="E136" s="246"/>
      <c r="F136" s="353"/>
    </row>
    <row r="137" spans="1:6" ht="12.75">
      <c r="A137" s="322"/>
      <c r="B137" s="300" t="s">
        <v>44</v>
      </c>
      <c r="C137" s="284"/>
      <c r="D137" s="241"/>
      <c r="E137" s="246"/>
      <c r="F137" s="353"/>
    </row>
    <row r="138" spans="1:6" ht="12.75">
      <c r="A138" s="322"/>
      <c r="B138" s="301"/>
      <c r="C138" s="284"/>
      <c r="D138" s="241"/>
      <c r="E138" s="246"/>
      <c r="F138" s="353"/>
    </row>
    <row r="139" spans="1:6" ht="12.75">
      <c r="A139" s="322"/>
      <c r="B139" s="302" t="s">
        <v>494</v>
      </c>
      <c r="C139" s="284"/>
      <c r="D139" s="241"/>
      <c r="E139" s="246"/>
      <c r="F139" s="353"/>
    </row>
    <row r="140" spans="1:6" ht="12.75">
      <c r="A140" s="322"/>
      <c r="B140" s="300" t="s">
        <v>45</v>
      </c>
      <c r="C140" s="284"/>
      <c r="D140" s="241"/>
      <c r="E140" s="246"/>
      <c r="F140" s="353"/>
    </row>
    <row r="141" spans="1:6" ht="12.75">
      <c r="A141" s="322"/>
      <c r="B141" s="300" t="s">
        <v>46</v>
      </c>
      <c r="C141" s="284"/>
      <c r="D141" s="241"/>
      <c r="E141" s="246"/>
      <c r="F141" s="353"/>
    </row>
    <row r="142" spans="1:6" ht="12.75">
      <c r="A142" s="322"/>
      <c r="B142" s="300" t="s">
        <v>47</v>
      </c>
      <c r="C142" s="284"/>
      <c r="D142" s="241"/>
      <c r="E142" s="246"/>
      <c r="F142" s="353"/>
    </row>
    <row r="143" spans="1:6" ht="12.75">
      <c r="A143" s="322"/>
      <c r="B143" s="303"/>
      <c r="C143" s="245" t="s">
        <v>435</v>
      </c>
      <c r="D143" s="241">
        <v>3</v>
      </c>
      <c r="E143" s="46"/>
      <c r="F143" s="46">
        <f>E143*D143</f>
        <v>0</v>
      </c>
    </row>
    <row r="144" spans="1:6" s="477" customFormat="1" ht="12.75">
      <c r="A144" s="515"/>
      <c r="B144" s="516"/>
      <c r="C144" s="517"/>
      <c r="D144" s="523"/>
      <c r="E144" s="350"/>
      <c r="F144" s="524"/>
    </row>
    <row r="145" spans="1:6" ht="12.75">
      <c r="A145" s="322" t="s">
        <v>60</v>
      </c>
      <c r="B145" s="243" t="s">
        <v>489</v>
      </c>
      <c r="C145" s="284"/>
      <c r="D145" s="241"/>
      <c r="E145" s="246"/>
      <c r="F145" s="353"/>
    </row>
    <row r="146" spans="1:6" ht="96">
      <c r="A146" s="322"/>
      <c r="B146" s="243" t="s">
        <v>490</v>
      </c>
      <c r="C146" s="284"/>
      <c r="D146" s="241"/>
      <c r="E146" s="246"/>
      <c r="F146" s="353"/>
    </row>
    <row r="147" spans="1:6" ht="12.75">
      <c r="A147" s="322"/>
      <c r="B147" s="298"/>
      <c r="C147" s="284"/>
      <c r="D147" s="241"/>
      <c r="E147" s="246"/>
      <c r="F147" s="353"/>
    </row>
    <row r="148" spans="1:6" ht="12.75">
      <c r="A148" s="322"/>
      <c r="B148" s="299" t="s">
        <v>491</v>
      </c>
      <c r="C148" s="245"/>
      <c r="D148" s="241"/>
      <c r="E148" s="246"/>
      <c r="F148" s="353"/>
    </row>
    <row r="149" spans="1:6" ht="12.75">
      <c r="A149" s="322"/>
      <c r="B149" s="299" t="s">
        <v>492</v>
      </c>
      <c r="C149" s="245"/>
      <c r="D149" s="241"/>
      <c r="E149" s="246"/>
      <c r="F149" s="353"/>
    </row>
    <row r="150" spans="1:6" ht="12.75">
      <c r="A150" s="322"/>
      <c r="B150" s="299" t="s">
        <v>48</v>
      </c>
      <c r="C150" s="245"/>
      <c r="D150" s="241"/>
      <c r="E150" s="246"/>
      <c r="F150" s="353"/>
    </row>
    <row r="151" spans="1:6" ht="12.75">
      <c r="A151" s="322"/>
      <c r="B151" s="299" t="s">
        <v>493</v>
      </c>
      <c r="C151" s="245"/>
      <c r="D151" s="241"/>
      <c r="E151" s="246"/>
      <c r="F151" s="353"/>
    </row>
    <row r="152" spans="1:6" ht="12.75">
      <c r="A152" s="322"/>
      <c r="B152" s="300" t="s">
        <v>39</v>
      </c>
      <c r="C152" s="284"/>
      <c r="D152" s="241"/>
      <c r="E152" s="246"/>
      <c r="F152" s="353"/>
    </row>
    <row r="153" spans="1:6" ht="12.75">
      <c r="A153" s="322"/>
      <c r="B153" s="300" t="s">
        <v>40</v>
      </c>
      <c r="C153" s="284"/>
      <c r="D153" s="241"/>
      <c r="E153" s="246"/>
      <c r="F153" s="353"/>
    </row>
    <row r="154" spans="1:6" ht="12.75">
      <c r="A154" s="322"/>
      <c r="B154" s="300" t="s">
        <v>41</v>
      </c>
      <c r="C154" s="284"/>
      <c r="D154" s="241"/>
      <c r="E154" s="246"/>
      <c r="F154" s="353"/>
    </row>
    <row r="155" spans="1:6" ht="12.75">
      <c r="A155" s="322"/>
      <c r="B155" s="300" t="s">
        <v>42</v>
      </c>
      <c r="C155" s="284"/>
      <c r="D155" s="241"/>
      <c r="E155" s="246"/>
      <c r="F155" s="353"/>
    </row>
    <row r="156" spans="1:6" ht="12.75">
      <c r="A156" s="322"/>
      <c r="B156" s="300" t="s">
        <v>49</v>
      </c>
      <c r="C156" s="284"/>
      <c r="D156" s="241"/>
      <c r="E156" s="246"/>
      <c r="F156" s="353"/>
    </row>
    <row r="157" spans="1:6" ht="12.75">
      <c r="A157" s="322"/>
      <c r="B157" s="300" t="s">
        <v>50</v>
      </c>
      <c r="C157" s="284"/>
      <c r="D157" s="241"/>
      <c r="E157" s="246"/>
      <c r="F157" s="353"/>
    </row>
    <row r="158" spans="1:6" ht="12.75">
      <c r="A158" s="322"/>
      <c r="B158" s="301"/>
      <c r="C158" s="284"/>
      <c r="D158" s="241"/>
      <c r="E158" s="246"/>
      <c r="F158" s="353"/>
    </row>
    <row r="159" spans="1:6" ht="12.75">
      <c r="A159" s="322"/>
      <c r="B159" s="302" t="s">
        <v>494</v>
      </c>
      <c r="C159" s="284"/>
      <c r="D159" s="241"/>
      <c r="E159" s="246"/>
      <c r="F159" s="353"/>
    </row>
    <row r="160" spans="1:6" ht="12.75">
      <c r="A160" s="322"/>
      <c r="B160" s="300" t="s">
        <v>45</v>
      </c>
      <c r="C160" s="284"/>
      <c r="D160" s="241"/>
      <c r="E160" s="246"/>
      <c r="F160" s="353"/>
    </row>
    <row r="161" spans="1:6" ht="12.75">
      <c r="A161" s="322"/>
      <c r="B161" s="300" t="s">
        <v>46</v>
      </c>
      <c r="C161" s="284"/>
      <c r="D161" s="241"/>
      <c r="E161" s="246"/>
      <c r="F161" s="353"/>
    </row>
    <row r="162" spans="1:6" ht="12.75">
      <c r="A162" s="322"/>
      <c r="B162" s="300" t="s">
        <v>47</v>
      </c>
      <c r="C162" s="284"/>
      <c r="D162" s="241"/>
      <c r="E162" s="246"/>
      <c r="F162" s="353"/>
    </row>
    <row r="163" spans="1:6" ht="12.75">
      <c r="A163" s="322"/>
      <c r="B163" s="303"/>
      <c r="C163" s="245" t="s">
        <v>435</v>
      </c>
      <c r="D163" s="241">
        <v>6</v>
      </c>
      <c r="E163" s="46"/>
      <c r="F163" s="46">
        <f>E163*D163</f>
        <v>0</v>
      </c>
    </row>
    <row r="164" spans="1:6" s="477" customFormat="1" ht="12.75">
      <c r="A164" s="515"/>
      <c r="B164" s="516"/>
      <c r="C164" s="517"/>
      <c r="D164" s="523"/>
      <c r="E164" s="519"/>
      <c r="F164" s="520"/>
    </row>
    <row r="165" spans="1:6" ht="48">
      <c r="A165" s="322" t="s">
        <v>70</v>
      </c>
      <c r="B165" s="303" t="s">
        <v>495</v>
      </c>
      <c r="C165" s="245"/>
      <c r="D165" s="241"/>
      <c r="E165" s="286"/>
      <c r="F165" s="352"/>
    </row>
    <row r="166" spans="1:6" ht="12.75">
      <c r="A166" s="322"/>
      <c r="B166" s="303" t="s">
        <v>496</v>
      </c>
      <c r="C166" s="245"/>
      <c r="D166" s="241"/>
      <c r="E166" s="286"/>
      <c r="F166" s="352"/>
    </row>
    <row r="167" spans="1:6" ht="12.75">
      <c r="A167" s="322"/>
      <c r="B167" s="303"/>
      <c r="C167" s="245" t="s">
        <v>435</v>
      </c>
      <c r="D167" s="241">
        <v>9</v>
      </c>
      <c r="E167" s="46"/>
      <c r="F167" s="46">
        <f>E167*D167</f>
        <v>0</v>
      </c>
    </row>
    <row r="168" spans="1:6" s="477" customFormat="1" ht="12.75">
      <c r="A168" s="427"/>
      <c r="B168" s="525"/>
      <c r="C168" s="518"/>
      <c r="D168" s="523"/>
      <c r="E168" s="455"/>
      <c r="F168" s="455"/>
    </row>
    <row r="169" spans="1:6" ht="84">
      <c r="A169" s="325" t="s">
        <v>71</v>
      </c>
      <c r="B169" s="306" t="s">
        <v>497</v>
      </c>
      <c r="C169" s="305"/>
      <c r="D169" s="241"/>
      <c r="E169" s="46"/>
      <c r="F169" s="46"/>
    </row>
    <row r="170" spans="1:6" ht="12.75">
      <c r="A170" s="325"/>
      <c r="B170" s="307" t="s">
        <v>498</v>
      </c>
      <c r="C170" s="308" t="s">
        <v>435</v>
      </c>
      <c r="D170" s="241">
        <v>2</v>
      </c>
      <c r="E170" s="46"/>
      <c r="F170" s="46">
        <f>E170*D170</f>
        <v>0</v>
      </c>
    </row>
    <row r="171" spans="1:6" s="477" customFormat="1" ht="12.75">
      <c r="A171" s="526"/>
      <c r="B171" s="527"/>
      <c r="C171" s="528"/>
      <c r="D171" s="523"/>
      <c r="E171" s="455"/>
      <c r="F171" s="455"/>
    </row>
    <row r="172" spans="1:6" ht="36">
      <c r="A172" s="325" t="s">
        <v>72</v>
      </c>
      <c r="B172" s="306" t="s">
        <v>499</v>
      </c>
      <c r="C172" s="305"/>
      <c r="D172" s="241"/>
      <c r="E172" s="46"/>
      <c r="F172" s="46"/>
    </row>
    <row r="173" spans="1:6" ht="12.75">
      <c r="A173" s="325"/>
      <c r="B173" s="306" t="s">
        <v>500</v>
      </c>
      <c r="C173" s="308" t="s">
        <v>435</v>
      </c>
      <c r="D173" s="241">
        <f>D170</f>
        <v>2</v>
      </c>
      <c r="E173" s="46"/>
      <c r="F173" s="46">
        <f>E173*D173</f>
        <v>0</v>
      </c>
    </row>
    <row r="174" spans="1:6" s="477" customFormat="1" ht="12.75">
      <c r="A174" s="526"/>
      <c r="B174" s="527"/>
      <c r="C174" s="529"/>
      <c r="D174" s="523"/>
      <c r="E174" s="455"/>
      <c r="F174" s="455"/>
    </row>
    <row r="175" spans="1:6" ht="24">
      <c r="A175" s="322" t="s">
        <v>73</v>
      </c>
      <c r="B175" s="243" t="s">
        <v>501</v>
      </c>
      <c r="C175" s="284"/>
      <c r="D175" s="241"/>
      <c r="E175" s="46"/>
      <c r="F175" s="46"/>
    </row>
    <row r="176" spans="1:6" ht="12.75">
      <c r="A176" s="322"/>
      <c r="B176" s="243" t="s">
        <v>502</v>
      </c>
      <c r="C176" s="308" t="s">
        <v>435</v>
      </c>
      <c r="D176" s="241">
        <v>9</v>
      </c>
      <c r="E176" s="46"/>
      <c r="F176" s="46">
        <f>E176*D176</f>
        <v>0</v>
      </c>
    </row>
    <row r="177" spans="1:6" s="477" customFormat="1" ht="12.75">
      <c r="A177" s="526"/>
      <c r="B177" s="527"/>
      <c r="C177" s="529"/>
      <c r="D177" s="523"/>
      <c r="E177" s="455"/>
      <c r="F177" s="455"/>
    </row>
    <row r="178" spans="1:6" ht="24">
      <c r="A178" s="322" t="s">
        <v>74</v>
      </c>
      <c r="B178" s="243" t="s">
        <v>503</v>
      </c>
      <c r="C178" s="284"/>
      <c r="D178" s="241"/>
      <c r="E178" s="46"/>
      <c r="F178" s="46"/>
    </row>
    <row r="179" spans="1:6" ht="12.75">
      <c r="A179" s="322"/>
      <c r="B179" s="243"/>
      <c r="C179" s="245" t="s">
        <v>435</v>
      </c>
      <c r="D179" s="241">
        <v>6</v>
      </c>
      <c r="E179" s="46"/>
      <c r="F179" s="46">
        <f>E179*D179</f>
        <v>0</v>
      </c>
    </row>
    <row r="180" spans="1:6" s="477" customFormat="1" ht="12.75">
      <c r="A180" s="515"/>
      <c r="B180" s="516"/>
      <c r="C180" s="517"/>
      <c r="D180" s="523"/>
      <c r="E180" s="455"/>
      <c r="F180" s="455"/>
    </row>
    <row r="181" spans="1:6" ht="36">
      <c r="A181" s="322" t="s">
        <v>75</v>
      </c>
      <c r="B181" s="243" t="s">
        <v>504</v>
      </c>
      <c r="C181" s="284"/>
      <c r="D181" s="241"/>
      <c r="E181" s="46"/>
      <c r="F181" s="46"/>
    </row>
    <row r="182" spans="1:6" ht="12.75">
      <c r="A182" s="322"/>
      <c r="B182" s="243" t="s">
        <v>505</v>
      </c>
      <c r="C182" s="284" t="s">
        <v>825</v>
      </c>
      <c r="D182" s="241">
        <v>20</v>
      </c>
      <c r="E182" s="46"/>
      <c r="F182" s="46">
        <f>E182*D182</f>
        <v>0</v>
      </c>
    </row>
    <row r="183" spans="1:6" ht="12.75">
      <c r="A183" s="322"/>
      <c r="B183" s="243" t="s">
        <v>506</v>
      </c>
      <c r="C183" s="284" t="s">
        <v>825</v>
      </c>
      <c r="D183" s="241">
        <v>70</v>
      </c>
      <c r="E183" s="46"/>
      <c r="F183" s="46">
        <f>E183*D183</f>
        <v>0</v>
      </c>
    </row>
    <row r="184" spans="1:6" ht="12.75">
      <c r="A184" s="322"/>
      <c r="B184" s="243" t="s">
        <v>507</v>
      </c>
      <c r="C184" s="284" t="s">
        <v>825</v>
      </c>
      <c r="D184" s="241">
        <v>80</v>
      </c>
      <c r="E184" s="46"/>
      <c r="F184" s="46">
        <f>E184*D184</f>
        <v>0</v>
      </c>
    </row>
    <row r="185" spans="1:6" ht="12.75">
      <c r="A185" s="322"/>
      <c r="B185" s="243" t="s">
        <v>508</v>
      </c>
      <c r="C185" s="284" t="s">
        <v>825</v>
      </c>
      <c r="D185" s="241">
        <v>50</v>
      </c>
      <c r="E185" s="46"/>
      <c r="F185" s="46">
        <f>E185*D185</f>
        <v>0</v>
      </c>
    </row>
    <row r="186" spans="1:6" ht="12.75">
      <c r="A186" s="322"/>
      <c r="B186" s="243" t="s">
        <v>509</v>
      </c>
      <c r="C186" s="284" t="s">
        <v>825</v>
      </c>
      <c r="D186" s="241">
        <v>60</v>
      </c>
      <c r="E186" s="46"/>
      <c r="F186" s="46">
        <f>E186*D186</f>
        <v>0</v>
      </c>
    </row>
    <row r="187" spans="1:6" s="477" customFormat="1" ht="12.75">
      <c r="A187" s="515"/>
      <c r="B187" s="516"/>
      <c r="C187" s="517"/>
      <c r="D187" s="523"/>
      <c r="E187" s="455"/>
      <c r="F187" s="455"/>
    </row>
    <row r="188" spans="1:6" ht="96">
      <c r="A188" s="322" t="s">
        <v>76</v>
      </c>
      <c r="B188" s="243" t="s">
        <v>0</v>
      </c>
      <c r="C188" s="284"/>
      <c r="D188" s="241"/>
      <c r="E188" s="46"/>
      <c r="F188" s="46"/>
    </row>
    <row r="189" spans="1:6" ht="12.75">
      <c r="A189" s="322"/>
      <c r="B189" s="243" t="s">
        <v>506</v>
      </c>
      <c r="C189" s="284" t="s">
        <v>825</v>
      </c>
      <c r="D189" s="241">
        <v>20</v>
      </c>
      <c r="E189" s="46"/>
      <c r="F189" s="46">
        <f>E189*D189</f>
        <v>0</v>
      </c>
    </row>
    <row r="190" spans="1:6" ht="12.75">
      <c r="A190" s="322"/>
      <c r="B190" s="243" t="s">
        <v>507</v>
      </c>
      <c r="C190" s="284" t="s">
        <v>825</v>
      </c>
      <c r="D190" s="241">
        <v>80</v>
      </c>
      <c r="E190" s="46"/>
      <c r="F190" s="46">
        <f>E190*D190</f>
        <v>0</v>
      </c>
    </row>
    <row r="191" spans="1:6" ht="12.75">
      <c r="A191" s="326"/>
      <c r="B191" s="243" t="s">
        <v>508</v>
      </c>
      <c r="C191" s="284" t="s">
        <v>825</v>
      </c>
      <c r="D191" s="241">
        <v>50</v>
      </c>
      <c r="E191" s="46"/>
      <c r="F191" s="46">
        <f>E191*D191</f>
        <v>0</v>
      </c>
    </row>
    <row r="192" spans="1:6" ht="12.75">
      <c r="A192" s="326"/>
      <c r="B192" s="243" t="s">
        <v>509</v>
      </c>
      <c r="C192" s="284" t="s">
        <v>825</v>
      </c>
      <c r="D192" s="241">
        <v>20</v>
      </c>
      <c r="E192" s="46"/>
      <c r="F192" s="46">
        <f>E192*D192</f>
        <v>0</v>
      </c>
    </row>
    <row r="193" spans="1:6" s="477" customFormat="1" ht="12.75">
      <c r="A193" s="515"/>
      <c r="B193" s="516"/>
      <c r="C193" s="517"/>
      <c r="D193" s="523"/>
      <c r="E193" s="455"/>
      <c r="F193" s="455"/>
    </row>
    <row r="194" spans="1:6" ht="96">
      <c r="A194" s="322" t="s">
        <v>331</v>
      </c>
      <c r="B194" s="243" t="s">
        <v>1</v>
      </c>
      <c r="C194" s="284"/>
      <c r="D194" s="241"/>
      <c r="E194" s="46"/>
      <c r="F194" s="46"/>
    </row>
    <row r="195" spans="1:6" ht="12.75">
      <c r="A195" s="322"/>
      <c r="B195" s="243" t="s">
        <v>508</v>
      </c>
      <c r="C195" s="284" t="s">
        <v>825</v>
      </c>
      <c r="D195" s="241">
        <v>20</v>
      </c>
      <c r="E195" s="46"/>
      <c r="F195" s="46">
        <f>E195*D195</f>
        <v>0</v>
      </c>
    </row>
    <row r="196" spans="1:6" ht="12.75">
      <c r="A196" s="322"/>
      <c r="B196" s="243" t="s">
        <v>509</v>
      </c>
      <c r="C196" s="284" t="s">
        <v>825</v>
      </c>
      <c r="D196" s="241">
        <v>45</v>
      </c>
      <c r="E196" s="46"/>
      <c r="F196" s="46">
        <f>E196*D196</f>
        <v>0</v>
      </c>
    </row>
    <row r="197" spans="1:6" s="477" customFormat="1" ht="12.75">
      <c r="A197" s="515"/>
      <c r="B197" s="516"/>
      <c r="C197" s="517"/>
      <c r="D197" s="523"/>
      <c r="E197" s="519"/>
      <c r="F197" s="520"/>
    </row>
    <row r="198" spans="1:6" ht="84">
      <c r="A198" s="322" t="s">
        <v>422</v>
      </c>
      <c r="B198" s="243" t="s">
        <v>2</v>
      </c>
      <c r="C198" s="284"/>
      <c r="D198" s="241"/>
      <c r="E198" s="46"/>
      <c r="F198" s="46"/>
    </row>
    <row r="199" spans="1:6" ht="12.75">
      <c r="A199" s="322"/>
      <c r="B199" s="243" t="s">
        <v>505</v>
      </c>
      <c r="C199" s="284" t="s">
        <v>825</v>
      </c>
      <c r="D199" s="241">
        <v>20</v>
      </c>
      <c r="E199" s="46"/>
      <c r="F199" s="46">
        <f>E199*D199</f>
        <v>0</v>
      </c>
    </row>
    <row r="200" spans="1:6" ht="12.75">
      <c r="A200" s="322"/>
      <c r="B200" s="243" t="s">
        <v>506</v>
      </c>
      <c r="C200" s="284" t="s">
        <v>825</v>
      </c>
      <c r="D200" s="241">
        <v>50</v>
      </c>
      <c r="E200" s="46"/>
      <c r="F200" s="46">
        <f>E200*D200</f>
        <v>0</v>
      </c>
    </row>
    <row r="201" spans="1:6" ht="12.75">
      <c r="A201" s="322"/>
      <c r="B201" s="243" t="s">
        <v>509</v>
      </c>
      <c r="C201" s="284" t="s">
        <v>825</v>
      </c>
      <c r="D201" s="241">
        <v>40</v>
      </c>
      <c r="E201" s="46"/>
      <c r="F201" s="46">
        <f>E201*D201</f>
        <v>0</v>
      </c>
    </row>
    <row r="202" spans="1:6" s="477" customFormat="1" ht="12.75">
      <c r="A202" s="515"/>
      <c r="B202" s="516"/>
      <c r="C202" s="517"/>
      <c r="D202" s="530"/>
      <c r="E202" s="455"/>
      <c r="F202" s="455"/>
    </row>
    <row r="203" spans="1:6" ht="36">
      <c r="A203" s="322" t="s">
        <v>423</v>
      </c>
      <c r="B203" s="243" t="s">
        <v>3</v>
      </c>
      <c r="C203" s="284"/>
      <c r="D203" s="310"/>
      <c r="E203" s="46"/>
      <c r="F203" s="46"/>
    </row>
    <row r="204" spans="1:6" ht="12.75">
      <c r="A204" s="322"/>
      <c r="B204" s="243" t="s">
        <v>4</v>
      </c>
      <c r="C204" s="284"/>
      <c r="D204" s="310"/>
      <c r="E204" s="46"/>
      <c r="F204" s="46"/>
    </row>
    <row r="205" spans="1:6" ht="12.75">
      <c r="A205" s="322"/>
      <c r="B205" s="311" t="s">
        <v>5</v>
      </c>
      <c r="C205" s="284"/>
      <c r="D205" s="310"/>
      <c r="E205" s="46"/>
      <c r="F205" s="46"/>
    </row>
    <row r="206" spans="1:6" ht="12.75">
      <c r="A206" s="322"/>
      <c r="B206" s="311" t="s">
        <v>6</v>
      </c>
      <c r="C206" s="284"/>
      <c r="D206" s="310"/>
      <c r="E206" s="46"/>
      <c r="F206" s="46"/>
    </row>
    <row r="207" spans="1:6" ht="12.75">
      <c r="A207" s="322"/>
      <c r="B207" s="311" t="s">
        <v>7</v>
      </c>
      <c r="C207" s="284"/>
      <c r="D207" s="310"/>
      <c r="E207" s="46"/>
      <c r="F207" s="46"/>
    </row>
    <row r="208" spans="1:6" ht="12.75">
      <c r="A208" s="322"/>
      <c r="B208" s="243" t="s">
        <v>8</v>
      </c>
      <c r="C208" s="284"/>
      <c r="D208" s="310"/>
      <c r="E208" s="46"/>
      <c r="F208" s="46"/>
    </row>
    <row r="209" spans="1:6" ht="12.75">
      <c r="A209" s="322"/>
      <c r="B209" s="243"/>
      <c r="C209" s="284" t="s">
        <v>435</v>
      </c>
      <c r="D209" s="310">
        <v>1</v>
      </c>
      <c r="E209" s="46"/>
      <c r="F209" s="46">
        <f>E209*D209</f>
        <v>0</v>
      </c>
    </row>
    <row r="210" spans="1:6" s="477" customFormat="1" ht="12.75">
      <c r="A210" s="515"/>
      <c r="B210" s="516"/>
      <c r="C210" s="517"/>
      <c r="D210" s="530"/>
      <c r="E210" s="455"/>
      <c r="F210" s="455"/>
    </row>
    <row r="211" spans="1:6" ht="36">
      <c r="A211" s="322" t="s">
        <v>277</v>
      </c>
      <c r="B211" s="243" t="s">
        <v>3</v>
      </c>
      <c r="C211" s="284"/>
      <c r="D211" s="310"/>
      <c r="E211" s="46"/>
      <c r="F211" s="46"/>
    </row>
    <row r="212" spans="1:6" ht="12.75">
      <c r="A212" s="322"/>
      <c r="B212" s="243" t="s">
        <v>9</v>
      </c>
      <c r="C212" s="284"/>
      <c r="D212" s="310"/>
      <c r="E212" s="46"/>
      <c r="F212" s="46"/>
    </row>
    <row r="213" spans="1:6" ht="12.75">
      <c r="A213" s="322"/>
      <c r="B213" s="311" t="s">
        <v>10</v>
      </c>
      <c r="C213" s="284"/>
      <c r="D213" s="310"/>
      <c r="E213" s="46"/>
      <c r="F213" s="46"/>
    </row>
    <row r="214" spans="1:6" ht="12.75">
      <c r="A214" s="322"/>
      <c r="B214" s="311" t="s">
        <v>6</v>
      </c>
      <c r="C214" s="284"/>
      <c r="D214" s="310"/>
      <c r="E214" s="46"/>
      <c r="F214" s="46"/>
    </row>
    <row r="215" spans="1:6" ht="12.75">
      <c r="A215" s="322"/>
      <c r="B215" s="311" t="s">
        <v>11</v>
      </c>
      <c r="C215" s="284"/>
      <c r="D215" s="310"/>
      <c r="E215" s="46"/>
      <c r="F215" s="46"/>
    </row>
    <row r="216" spans="1:6" ht="12.75">
      <c r="A216" s="322"/>
      <c r="B216" s="243" t="s">
        <v>8</v>
      </c>
      <c r="C216" s="284"/>
      <c r="D216" s="310"/>
      <c r="E216" s="46"/>
      <c r="F216" s="46"/>
    </row>
    <row r="217" spans="1:6" ht="12.75">
      <c r="A217" s="322"/>
      <c r="B217" s="243"/>
      <c r="C217" s="284" t="s">
        <v>435</v>
      </c>
      <c r="D217" s="310">
        <v>1</v>
      </c>
      <c r="E217" s="46"/>
      <c r="F217" s="46">
        <f>E217*D217</f>
        <v>0</v>
      </c>
    </row>
    <row r="218" spans="1:6" s="477" customFormat="1" ht="12.75">
      <c r="A218" s="515"/>
      <c r="B218" s="516"/>
      <c r="C218" s="517"/>
      <c r="D218" s="530"/>
      <c r="E218" s="455"/>
      <c r="F218" s="455"/>
    </row>
    <row r="219" spans="1:6" ht="48">
      <c r="A219" s="322" t="s">
        <v>278</v>
      </c>
      <c r="B219" s="243" t="s">
        <v>12</v>
      </c>
      <c r="C219" s="284"/>
      <c r="D219" s="310"/>
      <c r="E219" s="46"/>
      <c r="F219" s="46"/>
    </row>
    <row r="220" spans="1:6" ht="12.75">
      <c r="A220" s="322"/>
      <c r="B220" s="243" t="s">
        <v>13</v>
      </c>
      <c r="C220" s="284"/>
      <c r="D220" s="310"/>
      <c r="E220" s="46"/>
      <c r="F220" s="46"/>
    </row>
    <row r="221" spans="1:6" ht="12.75">
      <c r="A221" s="322"/>
      <c r="B221" s="311" t="s">
        <v>14</v>
      </c>
      <c r="C221" s="284"/>
      <c r="D221" s="310"/>
      <c r="E221" s="46"/>
      <c r="F221" s="46"/>
    </row>
    <row r="222" spans="1:6" ht="12.75">
      <c r="A222" s="322"/>
      <c r="B222" s="311" t="s">
        <v>6</v>
      </c>
      <c r="C222" s="284"/>
      <c r="D222" s="310"/>
      <c r="E222" s="46"/>
      <c r="F222" s="46"/>
    </row>
    <row r="223" spans="1:6" ht="12.75">
      <c r="A223" s="322"/>
      <c r="B223" s="311" t="s">
        <v>15</v>
      </c>
      <c r="C223" s="284"/>
      <c r="D223" s="310"/>
      <c r="E223" s="46"/>
      <c r="F223" s="46"/>
    </row>
    <row r="224" spans="1:6" ht="12.75">
      <c r="A224" s="322"/>
      <c r="B224" s="243" t="s">
        <v>8</v>
      </c>
      <c r="C224" s="284"/>
      <c r="D224" s="310"/>
      <c r="E224" s="46"/>
      <c r="F224" s="46"/>
    </row>
    <row r="225" spans="1:6" ht="12.75">
      <c r="A225" s="322"/>
      <c r="B225" s="243"/>
      <c r="C225" s="284" t="s">
        <v>435</v>
      </c>
      <c r="D225" s="310">
        <v>1</v>
      </c>
      <c r="E225" s="46"/>
      <c r="F225" s="46">
        <f>E225*D225</f>
        <v>0</v>
      </c>
    </row>
    <row r="226" spans="1:6" s="477" customFormat="1" ht="12.75">
      <c r="A226" s="515"/>
      <c r="B226" s="516"/>
      <c r="C226" s="517"/>
      <c r="D226" s="530"/>
      <c r="E226" s="455"/>
      <c r="F226" s="455"/>
    </row>
    <row r="227" spans="1:6" ht="36">
      <c r="A227" s="322" t="s">
        <v>279</v>
      </c>
      <c r="B227" s="243" t="s">
        <v>16</v>
      </c>
      <c r="C227" s="284"/>
      <c r="D227" s="310"/>
      <c r="E227" s="46"/>
      <c r="F227" s="46"/>
    </row>
    <row r="228" spans="1:6" ht="12.75">
      <c r="A228" s="322"/>
      <c r="B228" s="243" t="s">
        <v>17</v>
      </c>
      <c r="C228" s="284"/>
      <c r="D228" s="310"/>
      <c r="E228" s="46"/>
      <c r="F228" s="46"/>
    </row>
    <row r="229" spans="1:6" ht="12.75">
      <c r="A229" s="322"/>
      <c r="B229" s="311" t="s">
        <v>5</v>
      </c>
      <c r="C229" s="284"/>
      <c r="D229" s="310"/>
      <c r="E229" s="46"/>
      <c r="F229" s="46"/>
    </row>
    <row r="230" spans="1:6" ht="12.75">
      <c r="A230" s="322"/>
      <c r="B230" s="311" t="s">
        <v>18</v>
      </c>
      <c r="C230" s="284"/>
      <c r="D230" s="310"/>
      <c r="E230" s="46"/>
      <c r="F230" s="46"/>
    </row>
    <row r="231" spans="1:6" ht="12.75">
      <c r="A231" s="322"/>
      <c r="B231" s="311" t="s">
        <v>19</v>
      </c>
      <c r="C231" s="284"/>
      <c r="D231" s="310"/>
      <c r="E231" s="46"/>
      <c r="F231" s="46"/>
    </row>
    <row r="232" spans="1:6" ht="12.75">
      <c r="A232" s="322"/>
      <c r="B232" s="243" t="s">
        <v>8</v>
      </c>
      <c r="C232" s="284"/>
      <c r="D232" s="310"/>
      <c r="E232" s="46"/>
      <c r="F232" s="46"/>
    </row>
    <row r="233" spans="1:6" ht="12.75">
      <c r="A233" s="322"/>
      <c r="B233" s="243"/>
      <c r="C233" s="284" t="s">
        <v>435</v>
      </c>
      <c r="D233" s="310">
        <v>1</v>
      </c>
      <c r="E233" s="46"/>
      <c r="F233" s="46">
        <f>E233*D233</f>
        <v>0</v>
      </c>
    </row>
    <row r="234" spans="1:6" s="477" customFormat="1" ht="12.75">
      <c r="A234" s="531"/>
      <c r="B234" s="532"/>
      <c r="C234" s="533"/>
      <c r="D234" s="523"/>
      <c r="E234" s="455"/>
      <c r="F234" s="455"/>
    </row>
    <row r="235" spans="1:6" ht="24">
      <c r="A235" s="322" t="s">
        <v>280</v>
      </c>
      <c r="B235" s="243" t="s">
        <v>20</v>
      </c>
      <c r="C235" s="284"/>
      <c r="D235" s="310"/>
      <c r="E235" s="46"/>
      <c r="F235" s="46"/>
    </row>
    <row r="236" spans="1:6" ht="12.75">
      <c r="A236" s="322"/>
      <c r="B236" s="243" t="s">
        <v>21</v>
      </c>
      <c r="C236" s="284" t="s">
        <v>435</v>
      </c>
      <c r="D236" s="310">
        <v>1</v>
      </c>
      <c r="E236" s="46"/>
      <c r="F236" s="46">
        <f>E236*D236</f>
        <v>0</v>
      </c>
    </row>
    <row r="237" spans="1:6" ht="12.75">
      <c r="A237" s="322"/>
      <c r="B237" s="243" t="s">
        <v>22</v>
      </c>
      <c r="C237" s="284" t="s">
        <v>435</v>
      </c>
      <c r="D237" s="310">
        <v>1</v>
      </c>
      <c r="E237" s="46"/>
      <c r="F237" s="46">
        <f>E237*D237</f>
        <v>0</v>
      </c>
    </row>
    <row r="238" spans="1:6" s="477" customFormat="1" ht="12.75">
      <c r="A238" s="515"/>
      <c r="B238" s="516"/>
      <c r="C238" s="517"/>
      <c r="D238" s="530"/>
      <c r="E238" s="455"/>
      <c r="F238" s="455"/>
    </row>
    <row r="239" spans="1:6" ht="36">
      <c r="A239" s="322" t="s">
        <v>77</v>
      </c>
      <c r="B239" s="243" t="s">
        <v>23</v>
      </c>
      <c r="C239" s="284"/>
      <c r="D239" s="310"/>
      <c r="E239" s="46"/>
      <c r="F239" s="46"/>
    </row>
    <row r="240" spans="1:6" ht="12.75">
      <c r="A240" s="322"/>
      <c r="B240" s="243" t="s">
        <v>24</v>
      </c>
      <c r="C240" s="284" t="s">
        <v>435</v>
      </c>
      <c r="D240" s="310">
        <v>11</v>
      </c>
      <c r="E240" s="46"/>
      <c r="F240" s="46">
        <f>E240*D240</f>
        <v>0</v>
      </c>
    </row>
    <row r="241" spans="1:6" ht="12.75">
      <c r="A241" s="322"/>
      <c r="B241" s="243" t="s">
        <v>25</v>
      </c>
      <c r="C241" s="284" t="s">
        <v>435</v>
      </c>
      <c r="D241" s="310">
        <f>9*2</f>
        <v>18</v>
      </c>
      <c r="E241" s="46"/>
      <c r="F241" s="46">
        <f>E241*D241</f>
        <v>0</v>
      </c>
    </row>
    <row r="242" spans="1:6" ht="12.75">
      <c r="A242" s="322"/>
      <c r="B242" s="243" t="s">
        <v>22</v>
      </c>
      <c r="C242" s="284" t="s">
        <v>435</v>
      </c>
      <c r="D242" s="310">
        <v>7</v>
      </c>
      <c r="E242" s="46"/>
      <c r="F242" s="46">
        <f>E242*D242</f>
        <v>0</v>
      </c>
    </row>
    <row r="243" spans="1:6" ht="12.75">
      <c r="A243" s="322"/>
      <c r="B243" s="243" t="s">
        <v>26</v>
      </c>
      <c r="C243" s="284" t="s">
        <v>435</v>
      </c>
      <c r="D243" s="310">
        <v>8</v>
      </c>
      <c r="E243" s="46"/>
      <c r="F243" s="46">
        <f>E243*D243</f>
        <v>0</v>
      </c>
    </row>
    <row r="244" spans="1:6" s="477" customFormat="1" ht="12.75">
      <c r="A244" s="515"/>
      <c r="B244" s="516"/>
      <c r="C244" s="517"/>
      <c r="D244" s="530"/>
      <c r="E244" s="455"/>
      <c r="F244" s="455"/>
    </row>
    <row r="245" spans="1:6" ht="48">
      <c r="A245" s="322" t="s">
        <v>78</v>
      </c>
      <c r="B245" s="243" t="s">
        <v>27</v>
      </c>
      <c r="C245" s="284"/>
      <c r="D245" s="310"/>
      <c r="E245" s="46"/>
      <c r="F245" s="46"/>
    </row>
    <row r="246" spans="1:6" ht="12.75">
      <c r="A246" s="322"/>
      <c r="B246" s="243" t="s">
        <v>28</v>
      </c>
      <c r="C246" s="284"/>
      <c r="D246" s="310"/>
      <c r="E246" s="46"/>
      <c r="F246" s="46"/>
    </row>
    <row r="247" spans="1:6" ht="12.75">
      <c r="A247" s="322"/>
      <c r="B247" s="243" t="s">
        <v>29</v>
      </c>
      <c r="C247" s="284" t="s">
        <v>435</v>
      </c>
      <c r="D247" s="310">
        <v>1</v>
      </c>
      <c r="E247" s="46"/>
      <c r="F247" s="46">
        <f>E247*D247</f>
        <v>0</v>
      </c>
    </row>
    <row r="248" spans="1:6" s="477" customFormat="1" ht="12.75">
      <c r="A248" s="534"/>
      <c r="B248" s="535"/>
      <c r="C248" s="536"/>
      <c r="D248" s="523"/>
      <c r="E248" s="455"/>
      <c r="F248" s="455"/>
    </row>
    <row r="249" spans="1:6" ht="36">
      <c r="A249" s="322" t="s">
        <v>79</v>
      </c>
      <c r="B249" s="243" t="s">
        <v>544</v>
      </c>
      <c r="C249" s="284"/>
      <c r="D249" s="310"/>
      <c r="E249" s="46"/>
      <c r="F249" s="46"/>
    </row>
    <row r="250" spans="1:6" ht="12.75">
      <c r="A250" s="322"/>
      <c r="B250" s="243" t="s">
        <v>22</v>
      </c>
      <c r="C250" s="284" t="s">
        <v>545</v>
      </c>
      <c r="D250" s="310">
        <v>1</v>
      </c>
      <c r="E250" s="46"/>
      <c r="F250" s="46">
        <f>E250*D250</f>
        <v>0</v>
      </c>
    </row>
    <row r="251" spans="1:6" s="477" customFormat="1" ht="12.75">
      <c r="A251" s="515"/>
      <c r="B251" s="516"/>
      <c r="C251" s="517"/>
      <c r="D251" s="530"/>
      <c r="E251" s="455"/>
      <c r="F251" s="455"/>
    </row>
    <row r="252" spans="1:6" ht="12.75">
      <c r="A252" s="322" t="s">
        <v>80</v>
      </c>
      <c r="B252" s="243" t="s">
        <v>546</v>
      </c>
      <c r="C252" s="284"/>
      <c r="D252" s="310"/>
      <c r="E252" s="46"/>
      <c r="F252" s="46"/>
    </row>
    <row r="253" spans="1:6" ht="12.75">
      <c r="A253" s="322"/>
      <c r="B253" s="243" t="s">
        <v>547</v>
      </c>
      <c r="C253" s="284"/>
      <c r="D253" s="310"/>
      <c r="E253" s="46"/>
      <c r="F253" s="46"/>
    </row>
    <row r="254" spans="1:6" ht="12.75">
      <c r="A254" s="322"/>
      <c r="B254" s="243" t="s">
        <v>548</v>
      </c>
      <c r="C254" s="284" t="s">
        <v>484</v>
      </c>
      <c r="D254" s="310">
        <v>1</v>
      </c>
      <c r="E254" s="46"/>
      <c r="F254" s="46">
        <f>E254*D254</f>
        <v>0</v>
      </c>
    </row>
    <row r="255" spans="1:6" s="477" customFormat="1" ht="12.75">
      <c r="A255" s="515"/>
      <c r="B255" s="516"/>
      <c r="C255" s="517"/>
      <c r="D255" s="523"/>
      <c r="E255" s="455"/>
      <c r="F255" s="455"/>
    </row>
    <row r="256" spans="1:6" ht="36">
      <c r="A256" s="322" t="s">
        <v>81</v>
      </c>
      <c r="B256" s="243" t="s">
        <v>549</v>
      </c>
      <c r="C256" s="284"/>
      <c r="D256" s="241"/>
      <c r="E256" s="46"/>
      <c r="F256" s="46"/>
    </row>
    <row r="257" spans="1:6" ht="12.75">
      <c r="A257" s="322"/>
      <c r="B257" s="243" t="s">
        <v>550</v>
      </c>
      <c r="C257" s="284"/>
      <c r="D257" s="241"/>
      <c r="E257" s="46"/>
      <c r="F257" s="46"/>
    </row>
    <row r="258" spans="1:6" ht="12.75">
      <c r="A258" s="322"/>
      <c r="B258" s="243" t="s">
        <v>551</v>
      </c>
      <c r="C258" s="284"/>
      <c r="D258" s="241"/>
      <c r="E258" s="46"/>
      <c r="F258" s="46"/>
    </row>
    <row r="259" spans="1:6" ht="13.5">
      <c r="A259" s="322"/>
      <c r="B259" s="222"/>
      <c r="C259" s="284" t="s">
        <v>51</v>
      </c>
      <c r="D259" s="241">
        <v>30</v>
      </c>
      <c r="E259" s="46"/>
      <c r="F259" s="46">
        <f>E259*D259</f>
        <v>0</v>
      </c>
    </row>
    <row r="260" spans="1:6" s="477" customFormat="1" ht="12.75">
      <c r="A260" s="515"/>
      <c r="B260" s="516"/>
      <c r="C260" s="517"/>
      <c r="D260" s="523"/>
      <c r="E260" s="455"/>
      <c r="F260" s="455"/>
    </row>
    <row r="261" spans="1:6" ht="36">
      <c r="A261" s="322" t="s">
        <v>82</v>
      </c>
      <c r="B261" s="243" t="s">
        <v>549</v>
      </c>
      <c r="C261" s="284"/>
      <c r="D261" s="241"/>
      <c r="E261" s="46"/>
      <c r="F261" s="46"/>
    </row>
    <row r="262" spans="1:6" ht="12.75">
      <c r="A262" s="322"/>
      <c r="B262" s="243" t="s">
        <v>550</v>
      </c>
      <c r="C262" s="284"/>
      <c r="D262" s="241"/>
      <c r="E262" s="46"/>
      <c r="F262" s="46"/>
    </row>
    <row r="263" spans="1:6" ht="12.75">
      <c r="A263" s="322"/>
      <c r="B263" s="243" t="s">
        <v>551</v>
      </c>
      <c r="C263" s="284"/>
      <c r="D263" s="241"/>
      <c r="E263" s="46"/>
      <c r="F263" s="46"/>
    </row>
    <row r="264" spans="1:6" ht="13.5">
      <c r="A264" s="322"/>
      <c r="B264" s="222"/>
      <c r="C264" s="284" t="s">
        <v>51</v>
      </c>
      <c r="D264" s="241">
        <v>30</v>
      </c>
      <c r="E264" s="46"/>
      <c r="F264" s="46">
        <f>E264*D264</f>
        <v>0</v>
      </c>
    </row>
    <row r="265" spans="1:6" s="477" customFormat="1" ht="12.75">
      <c r="A265" s="515"/>
      <c r="B265" s="516"/>
      <c r="C265" s="517"/>
      <c r="D265" s="523"/>
      <c r="E265" s="455"/>
      <c r="F265" s="455"/>
    </row>
    <row r="266" spans="1:6" ht="48">
      <c r="A266" s="322" t="s">
        <v>83</v>
      </c>
      <c r="B266" s="243" t="s">
        <v>483</v>
      </c>
      <c r="C266" s="284"/>
      <c r="D266" s="241"/>
      <c r="E266" s="46"/>
      <c r="F266" s="46"/>
    </row>
    <row r="267" spans="1:6" ht="12.75">
      <c r="A267" s="322"/>
      <c r="B267" s="243"/>
      <c r="C267" s="290" t="s">
        <v>484</v>
      </c>
      <c r="D267" s="310">
        <v>1</v>
      </c>
      <c r="E267" s="46"/>
      <c r="F267" s="46">
        <f>E267*D267</f>
        <v>0</v>
      </c>
    </row>
    <row r="268" spans="1:6" s="477" customFormat="1" ht="12.75">
      <c r="A268" s="515"/>
      <c r="B268" s="516"/>
      <c r="C268" s="517"/>
      <c r="D268" s="523"/>
      <c r="E268" s="455"/>
      <c r="F268" s="455"/>
    </row>
    <row r="269" spans="1:5" ht="48">
      <c r="A269" s="322" t="s">
        <v>84</v>
      </c>
      <c r="B269" s="243" t="s">
        <v>485</v>
      </c>
      <c r="C269" s="284"/>
      <c r="D269" s="241"/>
      <c r="E269" s="283"/>
    </row>
    <row r="270" spans="1:6" ht="12.75">
      <c r="A270" s="322"/>
      <c r="B270" s="243"/>
      <c r="C270" s="284"/>
      <c r="D270" s="241"/>
      <c r="E270" s="283"/>
      <c r="F270" s="46"/>
    </row>
    <row r="271" spans="1:6" ht="12.75">
      <c r="A271" s="322"/>
      <c r="B271" s="243"/>
      <c r="C271" s="325" t="s">
        <v>900</v>
      </c>
      <c r="D271" s="616">
        <v>0.05</v>
      </c>
      <c r="E271" s="283"/>
      <c r="F271" s="46">
        <f>(SUM(F125:F268))*D271</f>
        <v>0</v>
      </c>
    </row>
    <row r="272" spans="1:6" s="477" customFormat="1" ht="12.75">
      <c r="A272" s="515"/>
      <c r="B272" s="516"/>
      <c r="C272" s="515"/>
      <c r="D272" s="617"/>
      <c r="E272" s="350"/>
      <c r="F272" s="455"/>
    </row>
    <row r="273" spans="1:6" ht="12.75">
      <c r="A273" s="322" t="s">
        <v>85</v>
      </c>
      <c r="B273" s="243" t="s">
        <v>486</v>
      </c>
      <c r="C273" s="325" t="s">
        <v>900</v>
      </c>
      <c r="D273" s="616">
        <v>0.05</v>
      </c>
      <c r="E273" s="283"/>
      <c r="F273" s="46">
        <f>(SUM(F125:F268))*D273</f>
        <v>0</v>
      </c>
    </row>
    <row r="274" spans="1:6" ht="13.5" thickBot="1">
      <c r="A274" s="323"/>
      <c r="B274" s="293"/>
      <c r="C274" s="323"/>
      <c r="D274" s="332"/>
      <c r="E274" s="333"/>
      <c r="F274" s="48"/>
    </row>
    <row r="275" spans="1:6" ht="13.5" customHeight="1" thickTop="1">
      <c r="A275" s="95" t="s">
        <v>321</v>
      </c>
      <c r="B275" s="636" t="s">
        <v>86</v>
      </c>
      <c r="C275" s="636"/>
      <c r="D275" s="636"/>
      <c r="E275" s="331"/>
      <c r="F275" s="361">
        <f>SUM(F124:F273)</f>
        <v>0</v>
      </c>
    </row>
    <row r="276" spans="1:6" ht="12.75">
      <c r="A276" s="39"/>
      <c r="B276" s="282"/>
      <c r="C276" s="281"/>
      <c r="D276" s="241"/>
      <c r="E276" s="46"/>
      <c r="F276" s="46"/>
    </row>
    <row r="277" spans="1:6" ht="12.75">
      <c r="A277" s="631" t="s">
        <v>487</v>
      </c>
      <c r="B277" s="632"/>
      <c r="C277" s="632"/>
      <c r="D277" s="241"/>
      <c r="E277" s="283"/>
      <c r="F277" s="355"/>
    </row>
    <row r="278" spans="1:6" ht="12.75">
      <c r="A278" s="185"/>
      <c r="B278" s="330"/>
      <c r="D278" s="279"/>
      <c r="E278" s="280"/>
      <c r="F278" s="354"/>
    </row>
    <row r="279" spans="1:6" ht="12.75">
      <c r="A279" s="185"/>
      <c r="B279" s="330"/>
      <c r="D279" s="279"/>
      <c r="E279" s="280"/>
      <c r="F279" s="354"/>
    </row>
    <row r="280" spans="1:6" ht="12.75">
      <c r="A280" s="185"/>
      <c r="D280" s="279"/>
      <c r="E280" s="280"/>
      <c r="F280" s="354"/>
    </row>
    <row r="281" spans="1:6" s="23" customFormat="1" ht="12">
      <c r="A281" s="329" t="s">
        <v>342</v>
      </c>
      <c r="B281" s="265" t="s">
        <v>552</v>
      </c>
      <c r="C281" s="267"/>
      <c r="D281" s="268"/>
      <c r="E281" s="269"/>
      <c r="F281" s="360"/>
    </row>
    <row r="282" spans="1:6" ht="12.75">
      <c r="A282" s="39"/>
      <c r="B282" s="282"/>
      <c r="C282" s="312"/>
      <c r="D282" s="312"/>
      <c r="E282" s="283"/>
      <c r="F282" s="355"/>
    </row>
    <row r="283" spans="1:6" ht="60">
      <c r="A283" s="322" t="s">
        <v>87</v>
      </c>
      <c r="B283" s="243" t="s">
        <v>553</v>
      </c>
      <c r="C283" s="284"/>
      <c r="D283" s="312"/>
      <c r="E283" s="283"/>
      <c r="F283" s="355"/>
    </row>
    <row r="284" spans="1:6" ht="12.75">
      <c r="A284" s="322"/>
      <c r="B284" s="243"/>
      <c r="C284" s="284" t="s">
        <v>435</v>
      </c>
      <c r="D284" s="312">
        <v>2</v>
      </c>
      <c r="E284" s="46"/>
      <c r="F284" s="46">
        <f>E284*D284</f>
        <v>0</v>
      </c>
    </row>
    <row r="285" spans="1:6" s="477" customFormat="1" ht="12.75">
      <c r="A285" s="515"/>
      <c r="B285" s="516"/>
      <c r="C285" s="517"/>
      <c r="D285" s="537"/>
      <c r="E285" s="455"/>
      <c r="F285" s="455"/>
    </row>
    <row r="286" spans="1:6" ht="96">
      <c r="A286" s="322" t="s">
        <v>88</v>
      </c>
      <c r="B286" s="243" t="s">
        <v>554</v>
      </c>
      <c r="C286" s="284"/>
      <c r="D286" s="312"/>
      <c r="E286" s="46"/>
      <c r="F286" s="46"/>
    </row>
    <row r="287" spans="1:6" ht="12.75">
      <c r="A287" s="322"/>
      <c r="B287" s="243"/>
      <c r="C287" s="284" t="s">
        <v>435</v>
      </c>
      <c r="D287" s="312">
        <v>4</v>
      </c>
      <c r="E287" s="46"/>
      <c r="F287" s="46">
        <f>E287*D287</f>
        <v>0</v>
      </c>
    </row>
    <row r="288" spans="1:6" s="477" customFormat="1" ht="12.75">
      <c r="A288" s="515"/>
      <c r="B288" s="516"/>
      <c r="C288" s="517"/>
      <c r="D288" s="537"/>
      <c r="E288" s="455"/>
      <c r="F288" s="455"/>
    </row>
    <row r="289" spans="1:6" ht="12.75">
      <c r="A289" s="322" t="s">
        <v>89</v>
      </c>
      <c r="B289" s="243" t="s">
        <v>555</v>
      </c>
      <c r="C289" s="284"/>
      <c r="D289" s="312"/>
      <c r="E289" s="46"/>
      <c r="F289" s="46"/>
    </row>
    <row r="290" spans="1:6" ht="12.75">
      <c r="A290" s="322"/>
      <c r="B290" s="243" t="s">
        <v>556</v>
      </c>
      <c r="C290" s="284" t="s">
        <v>435</v>
      </c>
      <c r="D290" s="312">
        <v>1</v>
      </c>
      <c r="E290" s="46"/>
      <c r="F290" s="46">
        <f>E290*D290</f>
        <v>0</v>
      </c>
    </row>
    <row r="291" spans="1:6" s="477" customFormat="1" ht="12.75">
      <c r="A291" s="515"/>
      <c r="B291" s="516"/>
      <c r="C291" s="517"/>
      <c r="D291" s="537"/>
      <c r="E291" s="455"/>
      <c r="F291" s="455"/>
    </row>
    <row r="292" spans="1:6" ht="24">
      <c r="A292" s="322" t="s">
        <v>90</v>
      </c>
      <c r="B292" s="243" t="s">
        <v>557</v>
      </c>
      <c r="C292" s="284"/>
      <c r="D292" s="312"/>
      <c r="E292" s="46"/>
      <c r="F292" s="46"/>
    </row>
    <row r="293" spans="1:6" ht="12.75">
      <c r="A293" s="322"/>
      <c r="B293" s="243" t="s">
        <v>558</v>
      </c>
      <c r="C293" s="284"/>
      <c r="D293" s="312"/>
      <c r="E293" s="46"/>
      <c r="F293" s="46"/>
    </row>
    <row r="294" spans="1:6" ht="24">
      <c r="A294" s="322"/>
      <c r="B294" s="243" t="s">
        <v>559</v>
      </c>
      <c r="C294" s="284"/>
      <c r="D294" s="312"/>
      <c r="E294" s="46"/>
      <c r="F294" s="46"/>
    </row>
    <row r="295" spans="1:6" ht="12.75">
      <c r="A295" s="322"/>
      <c r="B295" s="222"/>
      <c r="C295" s="284" t="s">
        <v>435</v>
      </c>
      <c r="D295" s="312">
        <f>D287</f>
        <v>4</v>
      </c>
      <c r="E295" s="46"/>
      <c r="F295" s="46">
        <f>E295*D295</f>
        <v>0</v>
      </c>
    </row>
    <row r="296" spans="1:6" s="477" customFormat="1" ht="12.75">
      <c r="A296" s="515"/>
      <c r="B296" s="516"/>
      <c r="C296" s="517"/>
      <c r="D296" s="538"/>
      <c r="E296" s="455"/>
      <c r="F296" s="455"/>
    </row>
    <row r="297" spans="1:6" ht="24">
      <c r="A297" s="322" t="s">
        <v>91</v>
      </c>
      <c r="B297" s="243" t="s">
        <v>560</v>
      </c>
      <c r="C297" s="284"/>
      <c r="D297" s="313"/>
      <c r="E297" s="46"/>
      <c r="F297" s="46"/>
    </row>
    <row r="298" spans="1:6" ht="12.75">
      <c r="A298" s="322"/>
      <c r="B298" s="243"/>
      <c r="C298" s="284" t="s">
        <v>435</v>
      </c>
      <c r="D298" s="313">
        <v>3</v>
      </c>
      <c r="E298" s="46"/>
      <c r="F298" s="46">
        <f>E298*D298</f>
        <v>0</v>
      </c>
    </row>
    <row r="299" spans="1:6" s="477" customFormat="1" ht="12.75">
      <c r="A299" s="515"/>
      <c r="B299" s="516"/>
      <c r="C299" s="517"/>
      <c r="D299" s="539"/>
      <c r="E299" s="455"/>
      <c r="F299" s="455"/>
    </row>
    <row r="300" spans="1:6" ht="24">
      <c r="A300" s="322" t="s">
        <v>92</v>
      </c>
      <c r="B300" s="243" t="s">
        <v>52</v>
      </c>
      <c r="C300" s="284"/>
      <c r="D300" s="313"/>
      <c r="E300" s="46"/>
      <c r="F300" s="46"/>
    </row>
    <row r="301" spans="1:6" ht="12.75">
      <c r="A301" s="322"/>
      <c r="B301" s="243"/>
      <c r="C301" s="284" t="s">
        <v>703</v>
      </c>
      <c r="D301" s="313">
        <f>D298</f>
        <v>3</v>
      </c>
      <c r="E301" s="46"/>
      <c r="F301" s="46">
        <f>E301*D301</f>
        <v>0</v>
      </c>
    </row>
    <row r="302" spans="1:6" s="477" customFormat="1" ht="12.75">
      <c r="A302" s="515"/>
      <c r="B302" s="516"/>
      <c r="C302" s="517"/>
      <c r="D302" s="538"/>
      <c r="E302" s="455"/>
      <c r="F302" s="455"/>
    </row>
    <row r="303" spans="1:6" ht="60">
      <c r="A303" s="322" t="s">
        <v>93</v>
      </c>
      <c r="B303" s="311" t="s">
        <v>561</v>
      </c>
      <c r="C303" s="284"/>
      <c r="D303" s="291"/>
      <c r="E303" s="46"/>
      <c r="F303" s="46"/>
    </row>
    <row r="304" spans="1:6" ht="12.75">
      <c r="A304" s="322"/>
      <c r="B304" s="311" t="s">
        <v>8</v>
      </c>
      <c r="C304" s="284"/>
      <c r="D304" s="291"/>
      <c r="E304" s="46"/>
      <c r="F304" s="46"/>
    </row>
    <row r="305" spans="1:6" ht="12.75">
      <c r="A305" s="322"/>
      <c r="B305" s="311" t="s">
        <v>562</v>
      </c>
      <c r="C305" s="284"/>
      <c r="D305" s="291"/>
      <c r="E305" s="46"/>
      <c r="F305" s="46"/>
    </row>
    <row r="306" spans="1:6" ht="12.75">
      <c r="A306" s="322"/>
      <c r="B306" s="311" t="s">
        <v>563</v>
      </c>
      <c r="C306" s="284"/>
      <c r="D306" s="291"/>
      <c r="E306" s="46"/>
      <c r="F306" s="46"/>
    </row>
    <row r="307" spans="1:6" ht="12.75">
      <c r="A307" s="322"/>
      <c r="B307" s="243" t="s">
        <v>564</v>
      </c>
      <c r="C307" s="284"/>
      <c r="D307" s="291"/>
      <c r="E307" s="46"/>
      <c r="F307" s="46"/>
    </row>
    <row r="308" spans="1:6" ht="12.75">
      <c r="A308" s="322"/>
      <c r="B308" s="243" t="s">
        <v>565</v>
      </c>
      <c r="C308" s="284"/>
      <c r="D308" s="291"/>
      <c r="E308" s="46"/>
      <c r="F308" s="46"/>
    </row>
    <row r="309" spans="1:6" ht="12.75">
      <c r="A309" s="322"/>
      <c r="B309" s="311"/>
      <c r="C309" s="284" t="s">
        <v>435</v>
      </c>
      <c r="D309" s="291">
        <v>1</v>
      </c>
      <c r="E309" s="46"/>
      <c r="F309" s="46">
        <f>E309*D309</f>
        <v>0</v>
      </c>
    </row>
    <row r="310" spans="1:6" s="477" customFormat="1" ht="12.75">
      <c r="A310" s="515"/>
      <c r="B310" s="516"/>
      <c r="C310" s="517"/>
      <c r="D310" s="538"/>
      <c r="E310" s="455"/>
      <c r="F310" s="455"/>
    </row>
    <row r="311" spans="1:6" ht="96">
      <c r="A311" s="322" t="s">
        <v>94</v>
      </c>
      <c r="B311" s="244" t="s">
        <v>566</v>
      </c>
      <c r="C311" s="284"/>
      <c r="D311" s="291"/>
      <c r="E311" s="46"/>
      <c r="F311" s="46"/>
    </row>
    <row r="312" spans="1:6" ht="12.75">
      <c r="A312" s="322"/>
      <c r="B312" s="243" t="s">
        <v>567</v>
      </c>
      <c r="C312" s="284"/>
      <c r="D312" s="291"/>
      <c r="E312" s="46"/>
      <c r="F312" s="46"/>
    </row>
    <row r="313" spans="1:6" ht="12.75">
      <c r="A313" s="322"/>
      <c r="B313" s="243" t="s">
        <v>568</v>
      </c>
      <c r="C313" s="284"/>
      <c r="D313" s="291"/>
      <c r="E313" s="46"/>
      <c r="F313" s="46"/>
    </row>
    <row r="314" spans="1:6" ht="12.75">
      <c r="A314" s="322"/>
      <c r="B314" s="289" t="s">
        <v>53</v>
      </c>
      <c r="C314" s="284" t="s">
        <v>825</v>
      </c>
      <c r="D314" s="313">
        <v>20</v>
      </c>
      <c r="E314" s="46"/>
      <c r="F314" s="46">
        <f>E314*D314</f>
        <v>0</v>
      </c>
    </row>
    <row r="315" spans="1:6" ht="12.75">
      <c r="A315" s="322"/>
      <c r="B315" s="289" t="s">
        <v>54</v>
      </c>
      <c r="C315" s="284" t="s">
        <v>825</v>
      </c>
      <c r="D315" s="313">
        <v>10</v>
      </c>
      <c r="E315" s="46"/>
      <c r="F315" s="46">
        <f>E315*D315</f>
        <v>0</v>
      </c>
    </row>
    <row r="316" spans="1:6" ht="12.75">
      <c r="A316" s="322"/>
      <c r="B316" s="289" t="s">
        <v>55</v>
      </c>
      <c r="C316" s="284" t="s">
        <v>825</v>
      </c>
      <c r="D316" s="313">
        <v>50</v>
      </c>
      <c r="E316" s="46"/>
      <c r="F316" s="46">
        <f>E316*D316</f>
        <v>0</v>
      </c>
    </row>
    <row r="317" spans="1:6" ht="12.75">
      <c r="A317" s="322"/>
      <c r="B317" s="289" t="s">
        <v>56</v>
      </c>
      <c r="C317" s="284" t="s">
        <v>825</v>
      </c>
      <c r="D317" s="313">
        <v>15</v>
      </c>
      <c r="E317" s="46"/>
      <c r="F317" s="46">
        <f>E317*D317</f>
        <v>0</v>
      </c>
    </row>
    <row r="318" spans="1:6" s="477" customFormat="1" ht="12.75">
      <c r="A318" s="515"/>
      <c r="B318" s="516"/>
      <c r="C318" s="517"/>
      <c r="D318" s="538"/>
      <c r="E318" s="455"/>
      <c r="F318" s="455"/>
    </row>
    <row r="319" spans="1:6" ht="84">
      <c r="A319" s="322" t="s">
        <v>95</v>
      </c>
      <c r="B319" s="244" t="s">
        <v>569</v>
      </c>
      <c r="C319" s="284"/>
      <c r="D319" s="291"/>
      <c r="E319" s="46"/>
      <c r="F319" s="46"/>
    </row>
    <row r="320" spans="1:6" ht="12.75">
      <c r="A320" s="322"/>
      <c r="B320" s="243" t="s">
        <v>567</v>
      </c>
      <c r="C320" s="284"/>
      <c r="D320" s="291"/>
      <c r="E320" s="46"/>
      <c r="F320" s="46"/>
    </row>
    <row r="321" spans="1:6" ht="12.75">
      <c r="A321" s="322"/>
      <c r="B321" s="243" t="s">
        <v>568</v>
      </c>
      <c r="C321" s="284"/>
      <c r="D321" s="291"/>
      <c r="E321" s="46"/>
      <c r="F321" s="46"/>
    </row>
    <row r="322" spans="1:6" ht="12.75">
      <c r="A322" s="322"/>
      <c r="B322" s="289" t="s">
        <v>53</v>
      </c>
      <c r="C322" s="284" t="s">
        <v>825</v>
      </c>
      <c r="D322" s="313">
        <v>20</v>
      </c>
      <c r="E322" s="46"/>
      <c r="F322" s="46">
        <f>E322*D322</f>
        <v>0</v>
      </c>
    </row>
    <row r="323" spans="1:6" ht="12.75">
      <c r="A323" s="322"/>
      <c r="B323" s="289" t="s">
        <v>54</v>
      </c>
      <c r="C323" s="284" t="s">
        <v>825</v>
      </c>
      <c r="D323" s="313">
        <v>10</v>
      </c>
      <c r="E323" s="46"/>
      <c r="F323" s="46">
        <f>E323*D323</f>
        <v>0</v>
      </c>
    </row>
    <row r="324" spans="1:6" ht="12.75">
      <c r="A324" s="322"/>
      <c r="B324" s="289" t="s">
        <v>55</v>
      </c>
      <c r="C324" s="284" t="s">
        <v>825</v>
      </c>
      <c r="D324" s="313">
        <v>50</v>
      </c>
      <c r="E324" s="46"/>
      <c r="F324" s="46">
        <f>E324*D324</f>
        <v>0</v>
      </c>
    </row>
    <row r="325" spans="1:6" ht="12.75">
      <c r="A325" s="322"/>
      <c r="B325" s="289" t="s">
        <v>56</v>
      </c>
      <c r="C325" s="284" t="s">
        <v>825</v>
      </c>
      <c r="D325" s="313">
        <v>15</v>
      </c>
      <c r="E325" s="46"/>
      <c r="F325" s="46">
        <f>E325*D325</f>
        <v>0</v>
      </c>
    </row>
    <row r="326" spans="1:6" s="477" customFormat="1" ht="12.75">
      <c r="A326" s="515"/>
      <c r="B326" s="516"/>
      <c r="C326" s="517"/>
      <c r="D326" s="539"/>
      <c r="E326" s="455"/>
      <c r="F326" s="455"/>
    </row>
    <row r="327" spans="1:6" ht="12.75">
      <c r="A327" s="322" t="s">
        <v>340</v>
      </c>
      <c r="B327" s="243" t="s">
        <v>570</v>
      </c>
      <c r="C327" s="284"/>
      <c r="D327" s="313"/>
      <c r="E327" s="46"/>
      <c r="F327" s="46"/>
    </row>
    <row r="328" spans="1:6" ht="12.75">
      <c r="A328" s="322"/>
      <c r="B328" s="289" t="s">
        <v>57</v>
      </c>
      <c r="C328" s="284" t="s">
        <v>825</v>
      </c>
      <c r="D328" s="313">
        <v>60</v>
      </c>
      <c r="E328" s="46"/>
      <c r="F328" s="46">
        <f>E328*D328</f>
        <v>0</v>
      </c>
    </row>
    <row r="329" spans="1:6" ht="12.75">
      <c r="A329" s="322"/>
      <c r="B329" s="289" t="s">
        <v>58</v>
      </c>
      <c r="C329" s="284" t="s">
        <v>825</v>
      </c>
      <c r="D329" s="313">
        <v>10</v>
      </c>
      <c r="E329" s="46"/>
      <c r="F329" s="46">
        <f>E329*D329</f>
        <v>0</v>
      </c>
    </row>
    <row r="330" spans="1:6" ht="12.75">
      <c r="A330" s="322"/>
      <c r="B330" s="289" t="s">
        <v>59</v>
      </c>
      <c r="C330" s="284" t="s">
        <v>825</v>
      </c>
      <c r="D330" s="313">
        <v>3</v>
      </c>
      <c r="E330" s="46"/>
      <c r="F330" s="46">
        <f>E330*D330</f>
        <v>0</v>
      </c>
    </row>
    <row r="331" spans="1:6" s="477" customFormat="1" ht="12.75">
      <c r="A331" s="515"/>
      <c r="B331" s="516"/>
      <c r="C331" s="517"/>
      <c r="D331" s="538"/>
      <c r="E331" s="455"/>
      <c r="F331" s="455"/>
    </row>
    <row r="332" spans="1:6" ht="36">
      <c r="A332" s="322" t="s">
        <v>341</v>
      </c>
      <c r="B332" s="243" t="s">
        <v>571</v>
      </c>
      <c r="C332" s="284"/>
      <c r="D332" s="291"/>
      <c r="E332" s="46"/>
      <c r="F332" s="46"/>
    </row>
    <row r="333" spans="1:6" ht="12.75">
      <c r="A333" s="322"/>
      <c r="B333" s="243" t="s">
        <v>506</v>
      </c>
      <c r="C333" s="284" t="s">
        <v>435</v>
      </c>
      <c r="D333" s="291">
        <v>1</v>
      </c>
      <c r="E333" s="46"/>
      <c r="F333" s="46">
        <f>E333*D333</f>
        <v>0</v>
      </c>
    </row>
    <row r="334" spans="1:6" s="477" customFormat="1" ht="12.75">
      <c r="A334" s="515"/>
      <c r="B334" s="516"/>
      <c r="C334" s="517"/>
      <c r="D334" s="538"/>
      <c r="E334" s="455"/>
      <c r="F334" s="455"/>
    </row>
    <row r="335" spans="1:6" ht="24">
      <c r="A335" s="322" t="s">
        <v>425</v>
      </c>
      <c r="B335" s="243" t="s">
        <v>572</v>
      </c>
      <c r="C335" s="284"/>
      <c r="D335" s="291"/>
      <c r="E335" s="46"/>
      <c r="F335" s="46"/>
    </row>
    <row r="336" spans="1:6" ht="12.75">
      <c r="A336" s="322"/>
      <c r="B336" s="311"/>
      <c r="C336" s="284" t="s">
        <v>435</v>
      </c>
      <c r="D336" s="291">
        <v>1</v>
      </c>
      <c r="E336" s="46"/>
      <c r="F336" s="46">
        <f>E336*D336</f>
        <v>0</v>
      </c>
    </row>
    <row r="337" spans="1:6" s="477" customFormat="1" ht="12.75">
      <c r="A337" s="534"/>
      <c r="B337" s="516"/>
      <c r="C337" s="517"/>
      <c r="D337" s="538"/>
      <c r="E337" s="455"/>
      <c r="F337" s="455"/>
    </row>
    <row r="338" spans="1:6" ht="24">
      <c r="A338" s="322" t="s">
        <v>426</v>
      </c>
      <c r="B338" s="243" t="s">
        <v>573</v>
      </c>
      <c r="C338" s="284"/>
      <c r="D338" s="291"/>
      <c r="E338" s="46"/>
      <c r="F338" s="46"/>
    </row>
    <row r="339" spans="1:6" ht="12.75">
      <c r="A339" s="301"/>
      <c r="B339" s="243" t="s">
        <v>574</v>
      </c>
      <c r="C339" s="284"/>
      <c r="D339" s="291"/>
      <c r="E339" s="46"/>
      <c r="F339" s="46"/>
    </row>
    <row r="340" spans="1:6" ht="12.75">
      <c r="A340" s="301"/>
      <c r="B340" s="243" t="s">
        <v>575</v>
      </c>
      <c r="C340" s="284" t="s">
        <v>435</v>
      </c>
      <c r="D340" s="291">
        <v>1</v>
      </c>
      <c r="E340" s="46"/>
      <c r="F340" s="46">
        <f>E340*D340</f>
        <v>0</v>
      </c>
    </row>
    <row r="341" spans="1:6" s="477" customFormat="1" ht="12.75">
      <c r="A341" s="515"/>
      <c r="B341" s="516"/>
      <c r="C341" s="517"/>
      <c r="D341" s="538"/>
      <c r="E341" s="455"/>
      <c r="F341" s="455"/>
    </row>
    <row r="342" spans="1:6" ht="24">
      <c r="A342" s="322" t="s">
        <v>427</v>
      </c>
      <c r="B342" s="243" t="s">
        <v>576</v>
      </c>
      <c r="C342" s="284"/>
      <c r="D342" s="291"/>
      <c r="E342" s="46"/>
      <c r="F342" s="46"/>
    </row>
    <row r="343" spans="1:6" ht="12.75">
      <c r="A343" s="322"/>
      <c r="B343" s="243"/>
      <c r="C343" s="284" t="s">
        <v>435</v>
      </c>
      <c r="D343" s="291">
        <v>1</v>
      </c>
      <c r="E343" s="46"/>
      <c r="F343" s="46">
        <f>E343*D343</f>
        <v>0</v>
      </c>
    </row>
    <row r="344" spans="1:6" s="477" customFormat="1" ht="12.75">
      <c r="A344" s="515"/>
      <c r="B344" s="516"/>
      <c r="C344" s="517"/>
      <c r="D344" s="538"/>
      <c r="E344" s="455"/>
      <c r="F344" s="455"/>
    </row>
    <row r="345" spans="1:6" ht="36">
      <c r="A345" s="322" t="s">
        <v>428</v>
      </c>
      <c r="B345" s="243" t="s">
        <v>23</v>
      </c>
      <c r="C345" s="284"/>
      <c r="D345" s="312"/>
      <c r="E345" s="46"/>
      <c r="F345" s="46"/>
    </row>
    <row r="346" spans="1:6" ht="12.75">
      <c r="A346" s="322"/>
      <c r="B346" s="243" t="s">
        <v>24</v>
      </c>
      <c r="C346" s="284" t="s">
        <v>435</v>
      </c>
      <c r="D346" s="312">
        <v>2</v>
      </c>
      <c r="E346" s="46"/>
      <c r="F346" s="46">
        <f>E346*D346</f>
        <v>0</v>
      </c>
    </row>
    <row r="347" spans="1:6" ht="12.75">
      <c r="A347" s="322"/>
      <c r="B347" s="243" t="s">
        <v>25</v>
      </c>
      <c r="C347" s="284" t="s">
        <v>435</v>
      </c>
      <c r="D347" s="312">
        <v>1</v>
      </c>
      <c r="E347" s="46"/>
      <c r="F347" s="46">
        <f>E347*D347</f>
        <v>0</v>
      </c>
    </row>
    <row r="348" spans="1:6" s="477" customFormat="1" ht="12.75">
      <c r="A348" s="515"/>
      <c r="B348" s="516"/>
      <c r="C348" s="517"/>
      <c r="D348" s="538"/>
      <c r="E348" s="455"/>
      <c r="F348" s="455"/>
    </row>
    <row r="349" spans="1:6" ht="24">
      <c r="A349" s="322" t="s">
        <v>429</v>
      </c>
      <c r="B349" s="243" t="s">
        <v>577</v>
      </c>
      <c r="C349" s="284" t="s">
        <v>484</v>
      </c>
      <c r="D349" s="291">
        <v>1</v>
      </c>
      <c r="E349" s="46"/>
      <c r="F349" s="46">
        <f>E349*D349</f>
        <v>0</v>
      </c>
    </row>
    <row r="350" spans="1:6" s="477" customFormat="1" ht="12.75">
      <c r="A350" s="515"/>
      <c r="B350" s="516"/>
      <c r="C350" s="517"/>
      <c r="D350" s="538"/>
      <c r="E350" s="455"/>
      <c r="F350" s="455"/>
    </row>
    <row r="351" spans="1:6" ht="24">
      <c r="A351" s="322" t="s">
        <v>688</v>
      </c>
      <c r="B351" s="243" t="s">
        <v>578</v>
      </c>
      <c r="C351" s="284"/>
      <c r="D351" s="291"/>
      <c r="E351" s="46"/>
      <c r="F351" s="46"/>
    </row>
    <row r="352" spans="1:6" ht="12.75">
      <c r="A352" s="322"/>
      <c r="B352" s="243"/>
      <c r="C352" s="284" t="s">
        <v>484</v>
      </c>
      <c r="D352" s="291">
        <v>1</v>
      </c>
      <c r="E352" s="46"/>
      <c r="F352" s="46">
        <f>E352*D352</f>
        <v>0</v>
      </c>
    </row>
    <row r="353" spans="1:6" s="477" customFormat="1" ht="12.75">
      <c r="A353" s="515"/>
      <c r="B353" s="516"/>
      <c r="C353" s="517"/>
      <c r="D353" s="374"/>
      <c r="E353" s="455"/>
      <c r="F353" s="455"/>
    </row>
    <row r="354" spans="1:6" ht="48">
      <c r="A354" s="322" t="s">
        <v>689</v>
      </c>
      <c r="B354" s="243" t="s">
        <v>483</v>
      </c>
      <c r="C354" s="284"/>
      <c r="D354" s="281"/>
      <c r="E354" s="46"/>
      <c r="F354" s="46"/>
    </row>
    <row r="355" spans="1:6" ht="12.75">
      <c r="A355" s="322"/>
      <c r="B355" s="243"/>
      <c r="C355" s="290" t="s">
        <v>484</v>
      </c>
      <c r="D355" s="291">
        <v>1</v>
      </c>
      <c r="E355" s="46"/>
      <c r="F355" s="46">
        <f>E355*D355</f>
        <v>0</v>
      </c>
    </row>
    <row r="356" spans="1:6" s="477" customFormat="1" ht="12.75">
      <c r="A356" s="515"/>
      <c r="B356" s="516"/>
      <c r="C356" s="517"/>
      <c r="D356" s="538"/>
      <c r="E356" s="455"/>
      <c r="F356" s="455"/>
    </row>
    <row r="357" spans="1:5" ht="36">
      <c r="A357" s="322" t="s">
        <v>96</v>
      </c>
      <c r="B357" s="243" t="s">
        <v>579</v>
      </c>
      <c r="C357" s="284"/>
      <c r="D357" s="291"/>
      <c r="E357" s="286"/>
    </row>
    <row r="358" spans="1:6" ht="12.75">
      <c r="A358" s="322"/>
      <c r="B358" s="243"/>
      <c r="C358" s="284"/>
      <c r="D358" s="291"/>
      <c r="E358" s="286"/>
      <c r="F358" s="46"/>
    </row>
    <row r="359" spans="1:6" ht="12.75">
      <c r="A359" s="322"/>
      <c r="B359" s="243"/>
      <c r="C359" s="325" t="s">
        <v>900</v>
      </c>
      <c r="D359" s="291">
        <v>0.05</v>
      </c>
      <c r="E359" s="286"/>
      <c r="F359" s="46">
        <f>(SUM(F283:F356))*D359</f>
        <v>0</v>
      </c>
    </row>
    <row r="360" spans="1:6" ht="13.5" thickBot="1">
      <c r="A360" s="323"/>
      <c r="B360" s="293"/>
      <c r="C360" s="292"/>
      <c r="D360" s="337"/>
      <c r="E360" s="338"/>
      <c r="F360" s="48"/>
    </row>
    <row r="361" spans="1:6" s="342" customFormat="1" ht="13.5" thickTop="1">
      <c r="A361" s="339" t="s">
        <v>342</v>
      </c>
      <c r="B361" s="343" t="s">
        <v>97</v>
      </c>
      <c r="C361" s="340"/>
      <c r="D361" s="340"/>
      <c r="E361" s="341"/>
      <c r="F361" s="361">
        <f>SUM(F282:F359)</f>
        <v>0</v>
      </c>
    </row>
    <row r="362" spans="1:6" ht="12.75">
      <c r="A362" s="324"/>
      <c r="B362" s="304"/>
      <c r="C362" s="285"/>
      <c r="D362" s="285"/>
      <c r="E362" s="286"/>
      <c r="F362" s="352"/>
    </row>
    <row r="363" spans="1:6" ht="12.75">
      <c r="A363" s="631" t="s">
        <v>487</v>
      </c>
      <c r="B363" s="635"/>
      <c r="C363" s="635"/>
      <c r="D363" s="635"/>
      <c r="E363" s="286"/>
      <c r="F363" s="352"/>
    </row>
    <row r="364" spans="1:6" ht="12.75">
      <c r="A364" s="324"/>
      <c r="B364" s="304"/>
      <c r="C364" s="291"/>
      <c r="D364" s="291"/>
      <c r="E364" s="286"/>
      <c r="F364" s="352"/>
    </row>
    <row r="365" spans="1:6" ht="12.75">
      <c r="A365" s="327"/>
      <c r="B365" s="314"/>
      <c r="C365" s="315"/>
      <c r="D365" s="315"/>
      <c r="E365" s="242"/>
      <c r="F365" s="357"/>
    </row>
    <row r="366" spans="1:6" ht="12.75">
      <c r="A366" s="185"/>
      <c r="D366" s="279"/>
      <c r="E366" s="280"/>
      <c r="F366" s="354"/>
    </row>
    <row r="367" spans="1:6" s="23" customFormat="1" ht="12">
      <c r="A367" s="329" t="s">
        <v>343</v>
      </c>
      <c r="B367" s="344" t="s">
        <v>580</v>
      </c>
      <c r="C367" s="267"/>
      <c r="D367" s="268"/>
      <c r="E367" s="269"/>
      <c r="F367" s="360"/>
    </row>
    <row r="368" spans="1:6" ht="12.75">
      <c r="A368" s="39"/>
      <c r="B368" s="282"/>
      <c r="C368" s="281"/>
      <c r="D368" s="281"/>
      <c r="E368" s="283"/>
      <c r="F368" s="355"/>
    </row>
    <row r="369" spans="1:6" s="477" customFormat="1" ht="12.75">
      <c r="A369" s="540"/>
      <c r="B369" s="516"/>
      <c r="C369" s="541"/>
      <c r="D369" s="374"/>
      <c r="E369" s="350"/>
      <c r="F369" s="524"/>
    </row>
    <row r="370" spans="1:6" ht="48">
      <c r="A370" s="322" t="s">
        <v>99</v>
      </c>
      <c r="B370" s="243" t="s">
        <v>163</v>
      </c>
      <c r="C370" s="284"/>
      <c r="D370" s="281"/>
      <c r="E370" s="283"/>
      <c r="F370" s="355"/>
    </row>
    <row r="371" spans="1:6" ht="12.75">
      <c r="A371" s="322"/>
      <c r="B371" s="243" t="s">
        <v>164</v>
      </c>
      <c r="C371" s="284" t="s">
        <v>825</v>
      </c>
      <c r="D371" s="281">
        <v>10</v>
      </c>
      <c r="E371" s="46"/>
      <c r="F371" s="46">
        <f>E371*D371</f>
        <v>0</v>
      </c>
    </row>
    <row r="372" spans="1:6" ht="12.75">
      <c r="A372" s="322"/>
      <c r="B372" s="243" t="s">
        <v>165</v>
      </c>
      <c r="C372" s="284" t="s">
        <v>825</v>
      </c>
      <c r="D372" s="281">
        <v>35</v>
      </c>
      <c r="E372" s="46"/>
      <c r="F372" s="46">
        <f>E372*D372</f>
        <v>0</v>
      </c>
    </row>
    <row r="373" spans="1:6" s="477" customFormat="1" ht="12.75">
      <c r="A373" s="540"/>
      <c r="B373" s="522"/>
      <c r="C373" s="541"/>
      <c r="D373" s="374"/>
      <c r="E373" s="455"/>
      <c r="F373" s="455"/>
    </row>
    <row r="374" spans="1:6" ht="12.75">
      <c r="A374" s="322" t="s">
        <v>100</v>
      </c>
      <c r="B374" s="316" t="s">
        <v>166</v>
      </c>
      <c r="C374" s="309"/>
      <c r="D374" s="281"/>
      <c r="E374" s="46"/>
      <c r="F374" s="46"/>
    </row>
    <row r="375" spans="1:6" ht="60">
      <c r="A375" s="322"/>
      <c r="B375" s="311" t="s">
        <v>167</v>
      </c>
      <c r="C375" s="309"/>
      <c r="D375" s="281"/>
      <c r="E375" s="46"/>
      <c r="F375" s="46"/>
    </row>
    <row r="376" spans="1:6" ht="12.75">
      <c r="A376" s="322"/>
      <c r="B376" s="243" t="s">
        <v>168</v>
      </c>
      <c r="C376" s="284" t="s">
        <v>169</v>
      </c>
      <c r="D376" s="281">
        <v>7</v>
      </c>
      <c r="E376" s="46"/>
      <c r="F376" s="46">
        <f>E376*D376</f>
        <v>0</v>
      </c>
    </row>
    <row r="377" spans="1:6" s="477" customFormat="1" ht="12.75">
      <c r="A377" s="515"/>
      <c r="B377" s="542"/>
      <c r="C377" s="541"/>
      <c r="D377" s="374"/>
      <c r="E377" s="455"/>
      <c r="F377" s="455"/>
    </row>
    <row r="378" spans="1:6" ht="12.75">
      <c r="A378" s="322" t="s">
        <v>101</v>
      </c>
      <c r="B378" s="316" t="s">
        <v>170</v>
      </c>
      <c r="C378" s="309"/>
      <c r="D378" s="281"/>
      <c r="E378" s="46"/>
      <c r="F378" s="46"/>
    </row>
    <row r="379" spans="1:6" ht="36">
      <c r="A379" s="322"/>
      <c r="B379" s="311" t="s">
        <v>171</v>
      </c>
      <c r="C379" s="309"/>
      <c r="D379" s="281"/>
      <c r="E379" s="46"/>
      <c r="F379" s="46"/>
    </row>
    <row r="380" spans="1:6" ht="12.75">
      <c r="A380" s="322"/>
      <c r="B380" s="243" t="s">
        <v>168</v>
      </c>
      <c r="C380" s="284" t="s">
        <v>169</v>
      </c>
      <c r="D380" s="281">
        <v>7</v>
      </c>
      <c r="E380" s="46"/>
      <c r="F380" s="46">
        <f>E380*D380</f>
        <v>0</v>
      </c>
    </row>
    <row r="381" spans="1:6" s="477" customFormat="1" ht="12.75">
      <c r="A381" s="540"/>
      <c r="B381" s="516"/>
      <c r="C381" s="517"/>
      <c r="D381" s="374"/>
      <c r="E381" s="455"/>
      <c r="F381" s="455"/>
    </row>
    <row r="382" spans="1:6" ht="48">
      <c r="A382" s="322" t="s">
        <v>102</v>
      </c>
      <c r="B382" s="243" t="s">
        <v>172</v>
      </c>
      <c r="C382" s="284"/>
      <c r="D382" s="281"/>
      <c r="E382" s="46"/>
      <c r="F382" s="46"/>
    </row>
    <row r="383" spans="1:6" ht="12.75">
      <c r="A383" s="322"/>
      <c r="B383" s="243" t="s">
        <v>26</v>
      </c>
      <c r="C383" s="284" t="s">
        <v>169</v>
      </c>
      <c r="D383" s="281">
        <v>4</v>
      </c>
      <c r="E383" s="46"/>
      <c r="F383" s="46">
        <f>E383*D383</f>
        <v>0</v>
      </c>
    </row>
    <row r="384" spans="1:6" s="477" customFormat="1" ht="12.75">
      <c r="A384" s="515"/>
      <c r="B384" s="516"/>
      <c r="C384" s="517"/>
      <c r="D384" s="374"/>
      <c r="E384" s="455"/>
      <c r="F384" s="455"/>
    </row>
    <row r="385" spans="1:6" ht="24">
      <c r="A385" s="322" t="s">
        <v>103</v>
      </c>
      <c r="B385" s="243" t="s">
        <v>173</v>
      </c>
      <c r="C385" s="284"/>
      <c r="D385" s="281"/>
      <c r="E385" s="46"/>
      <c r="F385" s="46"/>
    </row>
    <row r="386" spans="1:6" ht="12.75">
      <c r="A386" s="322"/>
      <c r="B386" s="243"/>
      <c r="C386" s="284" t="s">
        <v>315</v>
      </c>
      <c r="D386" s="281">
        <v>1</v>
      </c>
      <c r="E386" s="46"/>
      <c r="F386" s="46">
        <f>E386*D386</f>
        <v>0</v>
      </c>
    </row>
    <row r="387" spans="1:6" s="477" customFormat="1" ht="12.75">
      <c r="A387" s="540"/>
      <c r="B387" s="516"/>
      <c r="C387" s="517"/>
      <c r="D387" s="374"/>
      <c r="E387" s="455"/>
      <c r="F387" s="455"/>
    </row>
    <row r="388" spans="1:6" ht="36">
      <c r="A388" s="322" t="s">
        <v>104</v>
      </c>
      <c r="B388" s="243" t="s">
        <v>174</v>
      </c>
      <c r="C388" s="284"/>
      <c r="D388" s="281"/>
      <c r="E388" s="46"/>
      <c r="F388" s="46"/>
    </row>
    <row r="389" spans="1:6" ht="13.5">
      <c r="A389" s="322"/>
      <c r="B389" s="243"/>
      <c r="C389" s="284" t="s">
        <v>51</v>
      </c>
      <c r="D389" s="281">
        <v>1</v>
      </c>
      <c r="E389" s="46"/>
      <c r="F389" s="46">
        <f>E389*D389</f>
        <v>0</v>
      </c>
    </row>
    <row r="390" spans="1:6" s="477" customFormat="1" ht="12.75">
      <c r="A390" s="515"/>
      <c r="B390" s="516"/>
      <c r="C390" s="517"/>
      <c r="D390" s="374"/>
      <c r="E390" s="455"/>
      <c r="F390" s="455"/>
    </row>
    <row r="391" spans="1:6" ht="36">
      <c r="A391" s="322" t="s">
        <v>105</v>
      </c>
      <c r="B391" s="243" t="s">
        <v>175</v>
      </c>
      <c r="C391" s="284"/>
      <c r="D391" s="281"/>
      <c r="E391" s="46"/>
      <c r="F391" s="46"/>
    </row>
    <row r="392" spans="1:6" ht="13.5">
      <c r="A392" s="322"/>
      <c r="B392" s="243"/>
      <c r="C392" s="284" t="s">
        <v>51</v>
      </c>
      <c r="D392" s="281">
        <v>5</v>
      </c>
      <c r="E392" s="46"/>
      <c r="F392" s="46">
        <f>E392*D392</f>
        <v>0</v>
      </c>
    </row>
    <row r="393" spans="1:6" s="477" customFormat="1" ht="12.75">
      <c r="A393" s="515"/>
      <c r="B393" s="516"/>
      <c r="C393" s="517"/>
      <c r="D393" s="374"/>
      <c r="E393" s="455"/>
      <c r="F393" s="455"/>
    </row>
    <row r="394" spans="1:6" ht="48">
      <c r="A394" s="322" t="s">
        <v>106</v>
      </c>
      <c r="B394" s="243" t="s">
        <v>176</v>
      </c>
      <c r="C394" s="284"/>
      <c r="D394" s="281"/>
      <c r="E394" s="46"/>
      <c r="F394" s="46"/>
    </row>
    <row r="395" spans="1:6" ht="12.75">
      <c r="A395" s="322"/>
      <c r="B395" s="243"/>
      <c r="C395" s="284" t="s">
        <v>484</v>
      </c>
      <c r="D395" s="281">
        <v>1</v>
      </c>
      <c r="E395" s="46"/>
      <c r="F395" s="46">
        <f>E395*D395</f>
        <v>0</v>
      </c>
    </row>
    <row r="396" spans="1:6" s="477" customFormat="1" ht="12.75">
      <c r="A396" s="515"/>
      <c r="B396" s="516"/>
      <c r="C396" s="517"/>
      <c r="D396" s="374"/>
      <c r="E396" s="455"/>
      <c r="F396" s="455"/>
    </row>
    <row r="397" spans="1:6" ht="48">
      <c r="A397" s="322" t="s">
        <v>107</v>
      </c>
      <c r="B397" s="243" t="s">
        <v>177</v>
      </c>
      <c r="C397" s="284"/>
      <c r="D397" s="281"/>
      <c r="E397" s="46"/>
      <c r="F397" s="46"/>
    </row>
    <row r="398" spans="1:6" ht="12.75">
      <c r="A398" s="322"/>
      <c r="B398" s="243"/>
      <c r="C398" s="284" t="s">
        <v>484</v>
      </c>
      <c r="D398" s="281">
        <v>1</v>
      </c>
      <c r="E398" s="46"/>
      <c r="F398" s="46">
        <f>E398*D398</f>
        <v>0</v>
      </c>
    </row>
    <row r="399" spans="1:6" s="477" customFormat="1" ht="12.75">
      <c r="A399" s="515"/>
      <c r="B399" s="516"/>
      <c r="C399" s="517"/>
      <c r="D399" s="374"/>
      <c r="E399" s="455"/>
      <c r="F399" s="455"/>
    </row>
    <row r="400" spans="1:6" ht="24">
      <c r="A400" s="322" t="s">
        <v>283</v>
      </c>
      <c r="B400" s="243" t="s">
        <v>178</v>
      </c>
      <c r="C400" s="284"/>
      <c r="D400" s="281"/>
      <c r="E400" s="46"/>
      <c r="F400" s="46"/>
    </row>
    <row r="401" spans="1:6" ht="12.75">
      <c r="A401" s="322"/>
      <c r="B401" s="243"/>
      <c r="C401" s="284" t="s">
        <v>484</v>
      </c>
      <c r="D401" s="281">
        <v>1</v>
      </c>
      <c r="E401" s="46"/>
      <c r="F401" s="46">
        <f>E401*D401</f>
        <v>0</v>
      </c>
    </row>
    <row r="402" spans="1:6" ht="12.75">
      <c r="A402" s="322"/>
      <c r="B402" s="243"/>
      <c r="C402" s="284"/>
      <c r="D402" s="281"/>
      <c r="E402" s="46"/>
      <c r="F402" s="46"/>
    </row>
    <row r="403" spans="1:6" s="477" customFormat="1" ht="12.75">
      <c r="A403" s="515"/>
      <c r="B403" s="516"/>
      <c r="C403" s="517"/>
      <c r="D403" s="374"/>
      <c r="E403" s="350"/>
      <c r="F403" s="455"/>
    </row>
    <row r="404" spans="1:6" ht="12.75">
      <c r="A404" s="322" t="s">
        <v>284</v>
      </c>
      <c r="B404" s="243" t="s">
        <v>179</v>
      </c>
      <c r="C404" s="325" t="s">
        <v>900</v>
      </c>
      <c r="D404" s="281">
        <v>0.05</v>
      </c>
      <c r="E404" s="283"/>
      <c r="F404" s="46">
        <f>(SUM(F370:F401))*D404</f>
        <v>0</v>
      </c>
    </row>
    <row r="405" spans="1:6" ht="12.75">
      <c r="A405" s="322"/>
      <c r="B405" s="243"/>
      <c r="C405" s="284"/>
      <c r="D405" s="281"/>
      <c r="E405" s="283"/>
      <c r="F405" s="46"/>
    </row>
    <row r="406" spans="1:6" s="477" customFormat="1" ht="12.75">
      <c r="A406" s="515"/>
      <c r="B406" s="516"/>
      <c r="C406" s="517"/>
      <c r="D406" s="374"/>
      <c r="E406" s="350"/>
      <c r="F406" s="455"/>
    </row>
    <row r="407" spans="1:6" ht="24">
      <c r="A407" s="322" t="s">
        <v>108</v>
      </c>
      <c r="B407" s="243" t="s">
        <v>180</v>
      </c>
      <c r="C407" s="284"/>
      <c r="D407" s="281"/>
      <c r="E407" s="283"/>
      <c r="F407" s="46"/>
    </row>
    <row r="408" spans="1:6" ht="12.75">
      <c r="A408" s="322"/>
      <c r="B408" s="243"/>
      <c r="C408" s="325" t="s">
        <v>900</v>
      </c>
      <c r="D408" s="281">
        <v>0.05</v>
      </c>
      <c r="E408" s="283"/>
      <c r="F408" s="46">
        <f>(SUM(F370:F401))*D408</f>
        <v>0</v>
      </c>
    </row>
    <row r="409" spans="1:6" ht="13.5" thickBot="1">
      <c r="A409" s="323"/>
      <c r="B409" s="293"/>
      <c r="C409" s="292"/>
      <c r="D409" s="294"/>
      <c r="E409" s="295"/>
      <c r="F409" s="48"/>
    </row>
    <row r="410" spans="1:6" s="348" customFormat="1" ht="13.5" thickTop="1">
      <c r="A410" s="345" t="s">
        <v>343</v>
      </c>
      <c r="B410" s="346" t="s">
        <v>98</v>
      </c>
      <c r="C410" s="346"/>
      <c r="D410" s="346"/>
      <c r="E410" s="347"/>
      <c r="F410" s="361">
        <f>SUM(F370:F408)</f>
        <v>0</v>
      </c>
    </row>
    <row r="411" spans="1:6" ht="12.75">
      <c r="A411" s="39"/>
      <c r="B411" s="282"/>
      <c r="C411" s="281"/>
      <c r="D411" s="281"/>
      <c r="E411" s="283"/>
      <c r="F411" s="46"/>
    </row>
    <row r="412" spans="1:6" ht="12.75">
      <c r="A412" s="631" t="s">
        <v>487</v>
      </c>
      <c r="B412" s="632"/>
      <c r="C412" s="632"/>
      <c r="D412" s="281"/>
      <c r="E412" s="283"/>
      <c r="F412" s="355"/>
    </row>
    <row r="413" spans="1:6" ht="12.75">
      <c r="A413" s="185"/>
      <c r="D413" s="279"/>
      <c r="E413" s="280"/>
      <c r="F413" s="354"/>
    </row>
    <row r="414" spans="1:6" ht="12.75">
      <c r="A414" s="185"/>
      <c r="D414" s="279"/>
      <c r="E414" s="280"/>
      <c r="F414" s="354"/>
    </row>
    <row r="415" spans="1:6" ht="12.75">
      <c r="A415" s="185"/>
      <c r="D415" s="279"/>
      <c r="E415" s="280"/>
      <c r="F415" s="354"/>
    </row>
    <row r="416" spans="1:6" s="23" customFormat="1" ht="12">
      <c r="A416" s="329" t="s">
        <v>349</v>
      </c>
      <c r="B416" s="344" t="s">
        <v>32</v>
      </c>
      <c r="C416" s="267"/>
      <c r="D416" s="268"/>
      <c r="E416" s="269"/>
      <c r="F416" s="360"/>
    </row>
    <row r="417" spans="1:6" ht="12.75">
      <c r="A417" s="39"/>
      <c r="B417" s="282"/>
      <c r="C417" s="281"/>
      <c r="D417" s="281"/>
      <c r="E417" s="283"/>
      <c r="F417" s="355"/>
    </row>
    <row r="418" spans="1:6" s="477" customFormat="1" ht="12.75">
      <c r="A418" s="540"/>
      <c r="B418" s="516"/>
      <c r="C418" s="541"/>
      <c r="D418" s="374"/>
      <c r="E418" s="350"/>
      <c r="F418" s="524"/>
    </row>
    <row r="419" spans="1:6" ht="48">
      <c r="A419" s="322" t="s">
        <v>109</v>
      </c>
      <c r="B419" s="243" t="s">
        <v>163</v>
      </c>
      <c r="C419" s="284"/>
      <c r="D419" s="281"/>
      <c r="E419" s="283"/>
      <c r="F419" s="355"/>
    </row>
    <row r="420" spans="1:6" ht="12.75">
      <c r="A420" s="322"/>
      <c r="B420" s="243" t="s">
        <v>164</v>
      </c>
      <c r="C420" s="284" t="s">
        <v>825</v>
      </c>
      <c r="D420" s="281">
        <v>45</v>
      </c>
      <c r="E420" s="283"/>
      <c r="F420" s="46">
        <f>E420*D420</f>
        <v>0</v>
      </c>
    </row>
    <row r="421" spans="1:6" s="477" customFormat="1" ht="12.75">
      <c r="A421" s="540"/>
      <c r="B421" s="522"/>
      <c r="C421" s="517"/>
      <c r="D421" s="374"/>
      <c r="E421" s="350"/>
      <c r="F421" s="524"/>
    </row>
    <row r="422" spans="1:6" ht="12.75">
      <c r="A422" s="322" t="s">
        <v>110</v>
      </c>
      <c r="B422" s="316" t="s">
        <v>166</v>
      </c>
      <c r="C422" s="309"/>
      <c r="D422" s="281"/>
      <c r="E422" s="283"/>
      <c r="F422" s="355"/>
    </row>
    <row r="423" spans="1:6" ht="48">
      <c r="A423" s="322"/>
      <c r="B423" s="311" t="s">
        <v>181</v>
      </c>
      <c r="C423" s="309"/>
      <c r="D423" s="281"/>
      <c r="E423" s="283"/>
      <c r="F423" s="355"/>
    </row>
    <row r="424" spans="1:6" ht="12.75">
      <c r="A424" s="322"/>
      <c r="B424" s="243" t="s">
        <v>168</v>
      </c>
      <c r="C424" s="284" t="s">
        <v>169</v>
      </c>
      <c r="D424" s="281">
        <v>7</v>
      </c>
      <c r="E424" s="283"/>
      <c r="F424" s="46">
        <f>E424*D424</f>
        <v>0</v>
      </c>
    </row>
    <row r="425" spans="1:6" s="477" customFormat="1" ht="12.75">
      <c r="A425" s="540"/>
      <c r="B425" s="522"/>
      <c r="C425" s="517"/>
      <c r="D425" s="374"/>
      <c r="E425" s="350"/>
      <c r="F425" s="455"/>
    </row>
    <row r="426" spans="1:6" ht="12.75">
      <c r="A426" s="322" t="s">
        <v>111</v>
      </c>
      <c r="B426" s="316" t="s">
        <v>182</v>
      </c>
      <c r="C426" s="309"/>
      <c r="D426" s="281"/>
      <c r="E426" s="283"/>
      <c r="F426" s="46"/>
    </row>
    <row r="427" spans="1:6" ht="24">
      <c r="A427" s="322"/>
      <c r="B427" s="311" t="s">
        <v>183</v>
      </c>
      <c r="C427" s="309"/>
      <c r="D427" s="281"/>
      <c r="E427" s="283"/>
      <c r="F427" s="46"/>
    </row>
    <row r="428" spans="1:6" ht="12.75">
      <c r="A428" s="322"/>
      <c r="B428" s="243"/>
      <c r="C428" s="284" t="s">
        <v>169</v>
      </c>
      <c r="D428" s="281">
        <v>7</v>
      </c>
      <c r="E428" s="283"/>
      <c r="F428" s="46">
        <f>E428*D428</f>
        <v>0</v>
      </c>
    </row>
    <row r="429" spans="1:6" s="477" customFormat="1" ht="12.75">
      <c r="A429" s="540"/>
      <c r="B429" s="516"/>
      <c r="C429" s="517"/>
      <c r="D429" s="374"/>
      <c r="E429" s="350"/>
      <c r="F429" s="524"/>
    </row>
    <row r="430" spans="1:6" ht="60">
      <c r="A430" s="322" t="s">
        <v>112</v>
      </c>
      <c r="B430" s="317" t="s">
        <v>184</v>
      </c>
      <c r="C430" s="284"/>
      <c r="D430" s="281"/>
      <c r="E430" s="283"/>
      <c r="F430" s="355"/>
    </row>
    <row r="431" spans="1:6" ht="12.75">
      <c r="A431" s="322"/>
      <c r="B431" s="243" t="s">
        <v>26</v>
      </c>
      <c r="C431" s="284" t="s">
        <v>169</v>
      </c>
      <c r="D431" s="281">
        <v>4</v>
      </c>
      <c r="E431" s="283"/>
      <c r="F431" s="46">
        <f>E431*D431</f>
        <v>0</v>
      </c>
    </row>
    <row r="432" spans="1:6" s="477" customFormat="1" ht="12.75">
      <c r="A432" s="515"/>
      <c r="B432" s="516"/>
      <c r="C432" s="517"/>
      <c r="D432" s="374"/>
      <c r="E432" s="350"/>
      <c r="F432" s="455"/>
    </row>
    <row r="433" spans="1:6" ht="24">
      <c r="A433" s="322" t="s">
        <v>113</v>
      </c>
      <c r="B433" s="243" t="s">
        <v>173</v>
      </c>
      <c r="C433" s="284"/>
      <c r="D433" s="281"/>
      <c r="E433" s="283"/>
      <c r="F433" s="46"/>
    </row>
    <row r="434" spans="1:6" ht="12.75">
      <c r="A434" s="322"/>
      <c r="B434" s="243"/>
      <c r="C434" s="284" t="s">
        <v>315</v>
      </c>
      <c r="D434" s="281">
        <v>1</v>
      </c>
      <c r="E434" s="283"/>
      <c r="F434" s="46">
        <f>E434*D434</f>
        <v>0</v>
      </c>
    </row>
    <row r="435" spans="1:6" s="477" customFormat="1" ht="12.75">
      <c r="A435" s="540"/>
      <c r="B435" s="516"/>
      <c r="C435" s="517"/>
      <c r="D435" s="374"/>
      <c r="E435" s="350"/>
      <c r="F435" s="455"/>
    </row>
    <row r="436" spans="1:6" ht="36">
      <c r="A436" s="322" t="s">
        <v>114</v>
      </c>
      <c r="B436" s="243" t="s">
        <v>174</v>
      </c>
      <c r="C436" s="284"/>
      <c r="D436" s="281"/>
      <c r="E436" s="283"/>
      <c r="F436" s="46"/>
    </row>
    <row r="437" spans="1:6" ht="13.5">
      <c r="A437" s="322"/>
      <c r="B437" s="243"/>
      <c r="C437" s="284" t="s">
        <v>51</v>
      </c>
      <c r="D437" s="281">
        <v>1</v>
      </c>
      <c r="E437" s="283"/>
      <c r="F437" s="46">
        <f>E437*D437</f>
        <v>0</v>
      </c>
    </row>
    <row r="438" spans="1:6" s="477" customFormat="1" ht="12.75">
      <c r="A438" s="515"/>
      <c r="B438" s="516"/>
      <c r="C438" s="517"/>
      <c r="D438" s="374"/>
      <c r="E438" s="350"/>
      <c r="F438" s="455"/>
    </row>
    <row r="439" spans="1:6" ht="36">
      <c r="A439" s="322" t="s">
        <v>115</v>
      </c>
      <c r="B439" s="243" t="s">
        <v>185</v>
      </c>
      <c r="C439" s="284"/>
      <c r="D439" s="281"/>
      <c r="E439" s="283"/>
      <c r="F439" s="46"/>
    </row>
    <row r="440" spans="1:6" ht="13.5">
      <c r="A440" s="322"/>
      <c r="B440" s="243"/>
      <c r="C440" s="284" t="s">
        <v>51</v>
      </c>
      <c r="D440" s="281">
        <v>5</v>
      </c>
      <c r="E440" s="283"/>
      <c r="F440" s="46">
        <f>E440*D440</f>
        <v>0</v>
      </c>
    </row>
    <row r="441" spans="1:6" s="477" customFormat="1" ht="12.75">
      <c r="A441" s="515"/>
      <c r="B441" s="516"/>
      <c r="C441" s="517"/>
      <c r="D441" s="374"/>
      <c r="E441" s="350"/>
      <c r="F441" s="524"/>
    </row>
    <row r="442" spans="1:6" ht="48">
      <c r="A442" s="322" t="s">
        <v>116</v>
      </c>
      <c r="B442" s="243" t="s">
        <v>186</v>
      </c>
      <c r="C442" s="284"/>
      <c r="D442" s="281"/>
      <c r="E442" s="283"/>
      <c r="F442" s="355"/>
    </row>
    <row r="443" spans="1:6" ht="12.75">
      <c r="A443" s="322"/>
      <c r="B443" s="243"/>
      <c r="C443" s="284" t="s">
        <v>484</v>
      </c>
      <c r="D443" s="281">
        <v>1</v>
      </c>
      <c r="E443" s="283"/>
      <c r="F443" s="46">
        <f>E443*D443</f>
        <v>0</v>
      </c>
    </row>
    <row r="444" spans="1:6" s="477" customFormat="1" ht="12.75">
      <c r="A444" s="515"/>
      <c r="B444" s="516"/>
      <c r="C444" s="517"/>
      <c r="D444" s="374"/>
      <c r="E444" s="350"/>
      <c r="F444" s="455"/>
    </row>
    <row r="445" spans="1:6" ht="36">
      <c r="A445" s="322" t="s">
        <v>117</v>
      </c>
      <c r="B445" s="243" t="s">
        <v>187</v>
      </c>
      <c r="C445" s="284"/>
      <c r="D445" s="281"/>
      <c r="E445" s="283"/>
      <c r="F445" s="46"/>
    </row>
    <row r="446" spans="1:6" ht="12.75">
      <c r="A446" s="322"/>
      <c r="B446" s="243"/>
      <c r="C446" s="284" t="s">
        <v>484</v>
      </c>
      <c r="D446" s="281">
        <v>1</v>
      </c>
      <c r="E446" s="283"/>
      <c r="F446" s="46">
        <f>E446*D446</f>
        <v>0</v>
      </c>
    </row>
    <row r="447" spans="1:6" s="477" customFormat="1" ht="12.75">
      <c r="A447" s="515"/>
      <c r="B447" s="516"/>
      <c r="C447" s="517"/>
      <c r="D447" s="374"/>
      <c r="E447" s="350"/>
      <c r="F447" s="455"/>
    </row>
    <row r="448" spans="1:5" ht="24">
      <c r="A448" s="322" t="s">
        <v>118</v>
      </c>
      <c r="B448" s="243" t="s">
        <v>178</v>
      </c>
      <c r="C448" s="284"/>
      <c r="D448" s="281"/>
      <c r="E448" s="283"/>
    </row>
    <row r="449" spans="1:6" ht="12.75">
      <c r="A449" s="322"/>
      <c r="B449" s="243"/>
      <c r="C449" s="284"/>
      <c r="D449" s="281"/>
      <c r="E449" s="283"/>
      <c r="F449" s="46"/>
    </row>
    <row r="450" spans="1:6" s="477" customFormat="1" ht="12.75">
      <c r="A450" s="515"/>
      <c r="B450" s="516"/>
      <c r="C450" s="517"/>
      <c r="D450" s="374"/>
      <c r="E450" s="350"/>
      <c r="F450" s="455"/>
    </row>
    <row r="451" spans="1:2" ht="12.75">
      <c r="A451" s="322" t="s">
        <v>119</v>
      </c>
      <c r="B451" s="243" t="s">
        <v>179</v>
      </c>
    </row>
    <row r="452" spans="1:6" ht="12.75">
      <c r="A452" s="322"/>
      <c r="B452" s="243"/>
      <c r="C452" s="325" t="s">
        <v>900</v>
      </c>
      <c r="D452" s="50">
        <v>0.05</v>
      </c>
      <c r="E452" s="283"/>
      <c r="F452" s="46">
        <f>(SUM(F420:F447))*D452</f>
        <v>0</v>
      </c>
    </row>
    <row r="453" spans="1:6" s="477" customFormat="1" ht="12.75">
      <c r="A453" s="515"/>
      <c r="B453" s="516"/>
      <c r="C453" s="517"/>
      <c r="D453" s="374"/>
      <c r="E453" s="350"/>
      <c r="F453" s="455"/>
    </row>
    <row r="454" spans="1:6" ht="24">
      <c r="A454" s="322" t="s">
        <v>120</v>
      </c>
      <c r="B454" s="243" t="s">
        <v>180</v>
      </c>
      <c r="C454" s="284"/>
      <c r="D454" s="281"/>
      <c r="E454" s="283"/>
      <c r="F454" s="46"/>
    </row>
    <row r="455" spans="1:2" ht="12.75">
      <c r="A455" s="322"/>
      <c r="B455" s="243"/>
    </row>
    <row r="456" spans="1:6" ht="13.5" thickBot="1">
      <c r="A456" s="323"/>
      <c r="B456" s="293"/>
      <c r="C456" s="292" t="s">
        <v>901</v>
      </c>
      <c r="D456" s="292">
        <v>0.03</v>
      </c>
      <c r="E456" s="293"/>
      <c r="F456" s="615">
        <f>(SUM(F420:F447))*D456</f>
        <v>0</v>
      </c>
    </row>
    <row r="457" spans="1:6" s="348" customFormat="1" ht="13.5" thickTop="1">
      <c r="A457" s="345" t="s">
        <v>349</v>
      </c>
      <c r="B457" s="346" t="s">
        <v>121</v>
      </c>
      <c r="C457" s="346"/>
      <c r="D457" s="346"/>
      <c r="E457" s="347"/>
      <c r="F457" s="361">
        <f>SUM(F419:F456)</f>
        <v>0</v>
      </c>
    </row>
    <row r="458" spans="1:6" ht="12.75">
      <c r="A458" s="39"/>
      <c r="B458" s="282"/>
      <c r="C458" s="281"/>
      <c r="D458" s="281"/>
      <c r="E458" s="283"/>
      <c r="F458" s="46"/>
    </row>
    <row r="459" spans="1:6" ht="12.75">
      <c r="A459" s="631" t="s">
        <v>487</v>
      </c>
      <c r="B459" s="632"/>
      <c r="C459" s="632"/>
      <c r="D459" s="281"/>
      <c r="E459" s="283"/>
      <c r="F459" s="355"/>
    </row>
    <row r="460" spans="1:6" ht="12.75">
      <c r="A460" s="39"/>
      <c r="B460" s="282"/>
      <c r="C460" s="281"/>
      <c r="D460" s="281"/>
      <c r="E460" s="283"/>
      <c r="F460" s="355"/>
    </row>
    <row r="461" spans="1:6" ht="12.75">
      <c r="A461" s="185"/>
      <c r="D461" s="279"/>
      <c r="E461" s="280"/>
      <c r="F461" s="354"/>
    </row>
    <row r="462" spans="1:6" ht="12.75">
      <c r="A462" s="185"/>
      <c r="D462" s="279"/>
      <c r="E462" s="280"/>
      <c r="F462" s="354"/>
    </row>
    <row r="463" spans="1:6" s="23" customFormat="1" ht="12">
      <c r="A463" s="329" t="s">
        <v>290</v>
      </c>
      <c r="B463" s="344" t="s">
        <v>33</v>
      </c>
      <c r="C463" s="267"/>
      <c r="D463" s="268"/>
      <c r="E463" s="269"/>
      <c r="F463" s="360"/>
    </row>
    <row r="464" spans="1:6" s="23" customFormat="1" ht="12">
      <c r="A464" s="328"/>
      <c r="B464" s="45"/>
      <c r="C464" s="70"/>
      <c r="D464" s="58"/>
      <c r="E464" s="59"/>
      <c r="F464" s="363"/>
    </row>
    <row r="465" spans="1:6" ht="12.75">
      <c r="A465" s="39"/>
      <c r="B465" s="282" t="s">
        <v>188</v>
      </c>
      <c r="C465" s="281"/>
      <c r="D465" s="281"/>
      <c r="E465" s="283"/>
      <c r="F465" s="355"/>
    </row>
    <row r="466" spans="1:6" s="477" customFormat="1" ht="12.75">
      <c r="A466" s="540"/>
      <c r="B466" s="516"/>
      <c r="C466" s="541"/>
      <c r="D466" s="374"/>
      <c r="E466" s="350"/>
      <c r="F466" s="524"/>
    </row>
    <row r="467" spans="1:6" ht="60">
      <c r="A467" s="322" t="s">
        <v>122</v>
      </c>
      <c r="B467" s="243" t="s">
        <v>189</v>
      </c>
      <c r="C467" s="284"/>
      <c r="D467" s="281"/>
      <c r="E467" s="283"/>
      <c r="F467" s="355"/>
    </row>
    <row r="468" spans="1:6" ht="12.75">
      <c r="A468" s="322"/>
      <c r="B468" s="243" t="s">
        <v>164</v>
      </c>
      <c r="C468" s="284" t="s">
        <v>825</v>
      </c>
      <c r="D468" s="281">
        <f>45*3</f>
        <v>135</v>
      </c>
      <c r="E468" s="283"/>
      <c r="F468" s="46">
        <f>E468*D468</f>
        <v>0</v>
      </c>
    </row>
    <row r="469" spans="1:6" s="477" customFormat="1" ht="12.75">
      <c r="A469" s="540"/>
      <c r="B469" s="522"/>
      <c r="C469" s="517"/>
      <c r="D469" s="374"/>
      <c r="E469" s="350"/>
      <c r="F469" s="455"/>
    </row>
    <row r="470" spans="1:6" ht="12.75">
      <c r="A470" s="322" t="s">
        <v>123</v>
      </c>
      <c r="B470" s="316" t="s">
        <v>166</v>
      </c>
      <c r="C470" s="309"/>
      <c r="D470" s="281"/>
      <c r="E470" s="283"/>
      <c r="F470" s="46"/>
    </row>
    <row r="471" spans="1:6" ht="48">
      <c r="A471" s="322"/>
      <c r="B471" s="311" t="s">
        <v>190</v>
      </c>
      <c r="C471" s="309"/>
      <c r="D471" s="281"/>
      <c r="E471" s="283"/>
      <c r="F471" s="46"/>
    </row>
    <row r="472" spans="1:6" ht="12.75">
      <c r="A472" s="322"/>
      <c r="B472" s="243" t="s">
        <v>168</v>
      </c>
      <c r="C472" s="284" t="s">
        <v>169</v>
      </c>
      <c r="D472" s="281">
        <f>7*3</f>
        <v>21</v>
      </c>
      <c r="E472" s="283"/>
      <c r="F472" s="46">
        <f>E472*D472</f>
        <v>0</v>
      </c>
    </row>
    <row r="473" spans="1:6" s="477" customFormat="1" ht="12.75">
      <c r="A473" s="540"/>
      <c r="B473" s="522"/>
      <c r="C473" s="517"/>
      <c r="D473" s="374"/>
      <c r="E473" s="350"/>
      <c r="F473" s="455"/>
    </row>
    <row r="474" spans="1:6" ht="12.75">
      <c r="A474" s="322" t="s">
        <v>124</v>
      </c>
      <c r="B474" s="316" t="s">
        <v>182</v>
      </c>
      <c r="C474" s="309"/>
      <c r="D474" s="281"/>
      <c r="E474" s="283"/>
      <c r="F474" s="46"/>
    </row>
    <row r="475" spans="1:6" ht="24">
      <c r="A475" s="322"/>
      <c r="B475" s="311" t="s">
        <v>191</v>
      </c>
      <c r="C475" s="309"/>
      <c r="D475" s="281"/>
      <c r="E475" s="283"/>
      <c r="F475" s="46"/>
    </row>
    <row r="476" spans="1:6" ht="12.75">
      <c r="A476" s="322"/>
      <c r="B476" s="243"/>
      <c r="C476" s="284" t="s">
        <v>169</v>
      </c>
      <c r="D476" s="281">
        <f>7*3</f>
        <v>21</v>
      </c>
      <c r="E476" s="283"/>
      <c r="F476" s="46">
        <f>E476*D476</f>
        <v>0</v>
      </c>
    </row>
    <row r="477" spans="1:6" s="477" customFormat="1" ht="12.75">
      <c r="A477" s="540"/>
      <c r="B477" s="516"/>
      <c r="C477" s="517"/>
      <c r="D477" s="374"/>
      <c r="E477" s="350"/>
      <c r="F477" s="455"/>
    </row>
    <row r="478" spans="1:6" ht="48">
      <c r="A478" s="322" t="s">
        <v>125</v>
      </c>
      <c r="B478" s="243" t="s">
        <v>172</v>
      </c>
      <c r="C478" s="284"/>
      <c r="D478" s="281"/>
      <c r="E478" s="283"/>
      <c r="F478" s="46"/>
    </row>
    <row r="479" spans="1:6" ht="12.75">
      <c r="A479" s="322"/>
      <c r="B479" s="243" t="s">
        <v>26</v>
      </c>
      <c r="C479" s="284" t="s">
        <v>169</v>
      </c>
      <c r="D479" s="281">
        <f>3*3</f>
        <v>9</v>
      </c>
      <c r="E479" s="283"/>
      <c r="F479" s="46">
        <f>E479*D479</f>
        <v>0</v>
      </c>
    </row>
    <row r="480" spans="1:6" s="477" customFormat="1" ht="12.75">
      <c r="A480" s="540"/>
      <c r="B480" s="516"/>
      <c r="C480" s="517"/>
      <c r="D480" s="374"/>
      <c r="E480" s="350"/>
      <c r="F480" s="455"/>
    </row>
    <row r="481" spans="1:6" ht="60">
      <c r="A481" s="322" t="s">
        <v>126</v>
      </c>
      <c r="B481" s="317" t="s">
        <v>184</v>
      </c>
      <c r="C481" s="284"/>
      <c r="D481" s="281"/>
      <c r="E481" s="283"/>
      <c r="F481" s="46"/>
    </row>
    <row r="482" spans="1:6" ht="12.75">
      <c r="A482" s="322"/>
      <c r="B482" s="243" t="s">
        <v>26</v>
      </c>
      <c r="C482" s="284" t="s">
        <v>315</v>
      </c>
      <c r="D482" s="281">
        <v>3</v>
      </c>
      <c r="E482" s="283"/>
      <c r="F482" s="46">
        <f>E482*D482</f>
        <v>0</v>
      </c>
    </row>
    <row r="483" spans="1:6" s="477" customFormat="1" ht="12.75">
      <c r="A483" s="515"/>
      <c r="B483" s="516"/>
      <c r="C483" s="517"/>
      <c r="D483" s="374"/>
      <c r="E483" s="350"/>
      <c r="F483" s="455"/>
    </row>
    <row r="484" spans="1:6" ht="24">
      <c r="A484" s="322" t="s">
        <v>127</v>
      </c>
      <c r="B484" s="243" t="s">
        <v>173</v>
      </c>
      <c r="C484" s="284"/>
      <c r="D484" s="281"/>
      <c r="E484" s="283"/>
      <c r="F484" s="46"/>
    </row>
    <row r="485" spans="1:6" ht="13.5">
      <c r="A485" s="322"/>
      <c r="B485" s="243"/>
      <c r="C485" s="284" t="s">
        <v>51</v>
      </c>
      <c r="D485" s="281">
        <v>3</v>
      </c>
      <c r="E485" s="283"/>
      <c r="F485" s="46">
        <f>E485*D485</f>
        <v>0</v>
      </c>
    </row>
    <row r="486" spans="1:6" s="477" customFormat="1" ht="12.75">
      <c r="A486" s="540"/>
      <c r="B486" s="516"/>
      <c r="C486" s="517"/>
      <c r="D486" s="374"/>
      <c r="E486" s="350"/>
      <c r="F486" s="455"/>
    </row>
    <row r="487" spans="1:6" ht="36">
      <c r="A487" s="322" t="s">
        <v>128</v>
      </c>
      <c r="B487" s="243" t="s">
        <v>174</v>
      </c>
      <c r="C487" s="284"/>
      <c r="D487" s="281"/>
      <c r="E487" s="283"/>
      <c r="F487" s="46"/>
    </row>
    <row r="488" spans="1:6" ht="13.5">
      <c r="A488" s="322"/>
      <c r="B488" s="243"/>
      <c r="C488" s="284" t="s">
        <v>51</v>
      </c>
      <c r="D488" s="281">
        <v>15</v>
      </c>
      <c r="E488" s="283"/>
      <c r="F488" s="46">
        <f>E488*D488</f>
        <v>0</v>
      </c>
    </row>
    <row r="489" spans="1:6" s="477" customFormat="1" ht="12.75">
      <c r="A489" s="515"/>
      <c r="B489" s="516"/>
      <c r="C489" s="517"/>
      <c r="D489" s="374"/>
      <c r="E489" s="350"/>
      <c r="F489" s="455"/>
    </row>
    <row r="490" spans="1:6" ht="36">
      <c r="A490" s="322" t="s">
        <v>129</v>
      </c>
      <c r="B490" s="243" t="s">
        <v>185</v>
      </c>
      <c r="C490" s="284"/>
      <c r="D490" s="281"/>
      <c r="E490" s="283"/>
      <c r="F490" s="46"/>
    </row>
    <row r="491" spans="1:6" ht="12.75">
      <c r="A491" s="322"/>
      <c r="B491" s="243"/>
      <c r="C491" s="284" t="s">
        <v>484</v>
      </c>
      <c r="D491" s="281">
        <v>3</v>
      </c>
      <c r="E491" s="283"/>
      <c r="F491" s="46">
        <f>E491*D491</f>
        <v>0</v>
      </c>
    </row>
    <row r="492" spans="1:6" s="477" customFormat="1" ht="12.75">
      <c r="A492" s="515"/>
      <c r="B492" s="516"/>
      <c r="C492" s="517"/>
      <c r="D492" s="374"/>
      <c r="E492" s="350"/>
      <c r="F492" s="455"/>
    </row>
    <row r="493" spans="1:6" ht="48">
      <c r="A493" s="322" t="s">
        <v>130</v>
      </c>
      <c r="B493" s="243" t="s">
        <v>186</v>
      </c>
      <c r="C493" s="284"/>
      <c r="D493" s="281"/>
      <c r="E493" s="283"/>
      <c r="F493" s="46"/>
    </row>
    <row r="494" spans="1:6" ht="12.75">
      <c r="A494" s="322"/>
      <c r="B494" s="243"/>
      <c r="C494" s="284" t="s">
        <v>484</v>
      </c>
      <c r="D494" s="281">
        <v>3</v>
      </c>
      <c r="E494" s="283"/>
      <c r="F494" s="46">
        <f>E494*D494</f>
        <v>0</v>
      </c>
    </row>
    <row r="495" spans="1:6" s="477" customFormat="1" ht="12.75">
      <c r="A495" s="515"/>
      <c r="B495" s="516"/>
      <c r="C495" s="517"/>
      <c r="D495" s="374"/>
      <c r="E495" s="350"/>
      <c r="F495" s="455"/>
    </row>
    <row r="496" spans="1:6" ht="36">
      <c r="A496" s="322" t="s">
        <v>131</v>
      </c>
      <c r="B496" s="243" t="s">
        <v>187</v>
      </c>
      <c r="C496" s="284"/>
      <c r="D496" s="281"/>
      <c r="E496" s="283"/>
      <c r="F496" s="46"/>
    </row>
    <row r="497" spans="1:6" ht="12.75">
      <c r="A497" s="322"/>
      <c r="B497" s="243"/>
      <c r="C497" s="284" t="s">
        <v>484</v>
      </c>
      <c r="D497" s="281">
        <v>3</v>
      </c>
      <c r="E497" s="283"/>
      <c r="F497" s="46">
        <f>E497*D497</f>
        <v>0</v>
      </c>
    </row>
    <row r="498" spans="1:6" s="477" customFormat="1" ht="12.75">
      <c r="A498" s="515"/>
      <c r="B498" s="516"/>
      <c r="C498" s="517"/>
      <c r="D498" s="374"/>
      <c r="E498" s="350"/>
      <c r="F498" s="455"/>
    </row>
    <row r="499" spans="1:5" ht="24">
      <c r="A499" s="322" t="s">
        <v>132</v>
      </c>
      <c r="B499" s="243" t="s">
        <v>178</v>
      </c>
      <c r="C499" s="284"/>
      <c r="D499" s="281"/>
      <c r="E499" s="283"/>
    </row>
    <row r="500" spans="1:6" ht="12.75">
      <c r="A500" s="322"/>
      <c r="B500" s="243"/>
      <c r="C500" s="284"/>
      <c r="D500" s="281"/>
      <c r="E500" s="283"/>
      <c r="F500" s="46"/>
    </row>
    <row r="501" spans="1:6" s="477" customFormat="1" ht="12.75">
      <c r="A501" s="515"/>
      <c r="B501" s="516"/>
      <c r="C501" s="517"/>
      <c r="D501" s="374"/>
      <c r="E501" s="350"/>
      <c r="F501" s="455"/>
    </row>
    <row r="502" spans="1:6" ht="12.75">
      <c r="A502" s="322" t="s">
        <v>133</v>
      </c>
      <c r="B502" s="243" t="s">
        <v>179</v>
      </c>
      <c r="C502" s="325" t="s">
        <v>900</v>
      </c>
      <c r="D502" s="618">
        <v>0.05</v>
      </c>
      <c r="E502" s="283"/>
      <c r="F502" s="283">
        <f>(SUM(F468:F498))*D502</f>
        <v>0</v>
      </c>
    </row>
    <row r="503" spans="1:6" ht="12.75">
      <c r="A503" s="322"/>
      <c r="B503" s="243"/>
      <c r="C503" s="284"/>
      <c r="D503" s="618"/>
      <c r="E503" s="283"/>
      <c r="F503" s="46"/>
    </row>
    <row r="504" spans="1:6" s="477" customFormat="1" ht="12.75">
      <c r="A504" s="515"/>
      <c r="B504" s="516"/>
      <c r="C504" s="517"/>
      <c r="D504" s="619"/>
      <c r="E504" s="350"/>
      <c r="F504" s="455"/>
    </row>
    <row r="505" spans="1:6" ht="24">
      <c r="A505" s="322" t="s">
        <v>134</v>
      </c>
      <c r="B505" s="243" t="s">
        <v>180</v>
      </c>
      <c r="C505" s="284"/>
      <c r="D505" s="618"/>
      <c r="E505" s="283"/>
      <c r="F505" s="46"/>
    </row>
    <row r="506" spans="1:6" ht="12.75">
      <c r="A506" s="322"/>
      <c r="B506" s="243"/>
      <c r="C506" s="325" t="s">
        <v>901</v>
      </c>
      <c r="D506" s="618">
        <v>0.03</v>
      </c>
      <c r="E506" s="283"/>
      <c r="F506" s="283">
        <f>(SUM(F468:F498))*D506</f>
        <v>0</v>
      </c>
    </row>
    <row r="507" spans="1:6" ht="13.5" thickBot="1">
      <c r="A507" s="323"/>
      <c r="B507" s="293"/>
      <c r="C507" s="292"/>
      <c r="D507" s="294"/>
      <c r="E507" s="295"/>
      <c r="F507" s="295"/>
    </row>
    <row r="508" spans="1:6" s="86" customFormat="1" ht="12.75" thickTop="1">
      <c r="A508" s="205" t="s">
        <v>290</v>
      </c>
      <c r="B508" s="262" t="s">
        <v>135</v>
      </c>
      <c r="C508" s="207"/>
      <c r="D508" s="208"/>
      <c r="E508" s="209"/>
      <c r="F508" s="361">
        <f>SUM(F464:F506)</f>
        <v>0</v>
      </c>
    </row>
    <row r="509" spans="1:6" ht="12.75">
      <c r="A509" s="39"/>
      <c r="B509" s="282"/>
      <c r="C509" s="281"/>
      <c r="D509" s="281"/>
      <c r="E509" s="283"/>
      <c r="F509" s="46"/>
    </row>
    <row r="510" spans="1:6" ht="12.75">
      <c r="A510" s="631" t="s">
        <v>487</v>
      </c>
      <c r="B510" s="632"/>
      <c r="C510" s="632"/>
      <c r="D510" s="281"/>
      <c r="E510" s="283"/>
      <c r="F510" s="355"/>
    </row>
    <row r="511" spans="1:6" ht="12.75">
      <c r="A511" s="39"/>
      <c r="B511" s="282"/>
      <c r="C511" s="281"/>
      <c r="D511" s="281"/>
      <c r="E511" s="283"/>
      <c r="F511" s="355"/>
    </row>
    <row r="512" spans="1:6" ht="13.5" thickBot="1">
      <c r="A512" s="185"/>
      <c r="D512" s="279"/>
      <c r="E512" s="280"/>
      <c r="F512" s="433"/>
    </row>
    <row r="513" spans="1:6" s="351" customFormat="1" ht="13.5" thickBot="1">
      <c r="A513" s="594" t="s">
        <v>543</v>
      </c>
      <c r="B513" s="595" t="s">
        <v>136</v>
      </c>
      <c r="C513" s="596"/>
      <c r="D513" s="597"/>
      <c r="E513" s="597"/>
      <c r="F513" s="598">
        <f>SUM(F508,F457,F410,F361,F275,F119)</f>
        <v>0</v>
      </c>
    </row>
    <row r="514" spans="1:6" ht="12.75">
      <c r="A514" s="185"/>
      <c r="D514" s="279"/>
      <c r="E514" s="280"/>
      <c r="F514" s="354"/>
    </row>
    <row r="515" spans="1:6" ht="12.75">
      <c r="A515" s="185"/>
      <c r="D515" s="279"/>
      <c r="E515" s="280"/>
      <c r="F515" s="354"/>
    </row>
    <row r="516" spans="1:6" ht="12.75">
      <c r="A516" s="185"/>
      <c r="D516" s="279"/>
      <c r="E516" s="280"/>
      <c r="F516" s="354"/>
    </row>
    <row r="517" spans="1:6" ht="12.75">
      <c r="A517" s="185"/>
      <c r="D517" s="279"/>
      <c r="E517" s="280"/>
      <c r="F517" s="354"/>
    </row>
    <row r="518" spans="1:6" ht="12.75">
      <c r="A518" s="185"/>
      <c r="D518" s="279"/>
      <c r="E518" s="280"/>
      <c r="F518" s="354"/>
    </row>
    <row r="519" spans="1:6" ht="12.75">
      <c r="A519" s="185"/>
      <c r="D519" s="279"/>
      <c r="E519" s="280"/>
      <c r="F519" s="354"/>
    </row>
    <row r="520" spans="1:6" ht="12.75">
      <c r="A520" s="185"/>
      <c r="D520" s="279"/>
      <c r="E520" s="280"/>
      <c r="F520" s="354"/>
    </row>
    <row r="521" spans="1:6" ht="12.75">
      <c r="A521" s="185"/>
      <c r="D521" s="279"/>
      <c r="E521" s="280"/>
      <c r="F521" s="354"/>
    </row>
    <row r="522" spans="1:6" ht="12.75">
      <c r="A522" s="185"/>
      <c r="D522" s="279"/>
      <c r="E522" s="280"/>
      <c r="F522" s="354"/>
    </row>
    <row r="523" spans="1:6" ht="12.75">
      <c r="A523" s="185"/>
      <c r="D523" s="279"/>
      <c r="E523" s="280"/>
      <c r="F523" s="354"/>
    </row>
    <row r="524" spans="1:6" ht="12.75">
      <c r="A524" s="185"/>
      <c r="D524" s="279"/>
      <c r="E524" s="280"/>
      <c r="F524" s="354"/>
    </row>
    <row r="525" spans="1:6" ht="12.75">
      <c r="A525" s="185"/>
      <c r="D525" s="279"/>
      <c r="E525" s="280"/>
      <c r="F525" s="354"/>
    </row>
    <row r="526" spans="1:6" ht="12.75">
      <c r="A526" s="185"/>
      <c r="D526" s="279"/>
      <c r="E526" s="280"/>
      <c r="F526" s="354"/>
    </row>
    <row r="527" spans="1:6" ht="12.75">
      <c r="A527" s="185"/>
      <c r="D527" s="279"/>
      <c r="E527" s="280"/>
      <c r="F527" s="354"/>
    </row>
    <row r="528" spans="1:6" ht="12.75">
      <c r="A528" s="185"/>
      <c r="D528" s="279"/>
      <c r="E528" s="280"/>
      <c r="F528" s="354"/>
    </row>
    <row r="529" spans="1:6" ht="12.75">
      <c r="A529" s="185"/>
      <c r="D529" s="279"/>
      <c r="E529" s="280"/>
      <c r="F529" s="354"/>
    </row>
    <row r="530" spans="1:6" ht="12.75">
      <c r="A530" s="185"/>
      <c r="D530" s="279"/>
      <c r="E530" s="280"/>
      <c r="F530" s="354"/>
    </row>
    <row r="531" spans="1:6" ht="12.75">
      <c r="A531" s="185"/>
      <c r="D531" s="279"/>
      <c r="E531" s="280"/>
      <c r="F531" s="354"/>
    </row>
    <row r="532" spans="1:6" ht="12.75">
      <c r="A532" s="185"/>
      <c r="D532" s="279"/>
      <c r="E532" s="280"/>
      <c r="F532" s="354"/>
    </row>
    <row r="533" spans="1:6" ht="12.75">
      <c r="A533" s="185"/>
      <c r="D533" s="279"/>
      <c r="E533" s="280"/>
      <c r="F533" s="354"/>
    </row>
    <row r="534" spans="1:6" ht="12.75">
      <c r="A534" s="185"/>
      <c r="D534" s="279"/>
      <c r="E534" s="280"/>
      <c r="F534" s="354"/>
    </row>
    <row r="535" spans="1:6" ht="12.75">
      <c r="A535" s="185"/>
      <c r="D535" s="279"/>
      <c r="E535" s="280"/>
      <c r="F535" s="354"/>
    </row>
    <row r="536" spans="1:6" ht="12.75">
      <c r="A536" s="185"/>
      <c r="D536" s="279"/>
      <c r="E536" s="280"/>
      <c r="F536" s="354"/>
    </row>
    <row r="537" spans="1:6" ht="12.75">
      <c r="A537" s="185"/>
      <c r="D537" s="279"/>
      <c r="E537" s="280"/>
      <c r="F537" s="354"/>
    </row>
    <row r="538" spans="1:6" ht="12.75">
      <c r="A538" s="185"/>
      <c r="D538" s="279"/>
      <c r="E538" s="280"/>
      <c r="F538" s="354"/>
    </row>
    <row r="539" spans="1:6" ht="12.75">
      <c r="A539" s="185"/>
      <c r="D539" s="279"/>
      <c r="E539" s="280"/>
      <c r="F539" s="354"/>
    </row>
    <row r="540" spans="1:6" ht="12.75">
      <c r="A540" s="185"/>
      <c r="D540" s="279"/>
      <c r="E540" s="280"/>
      <c r="F540" s="354"/>
    </row>
    <row r="541" spans="1:6" ht="12.75">
      <c r="A541" s="185"/>
      <c r="D541" s="279"/>
      <c r="E541" s="280"/>
      <c r="F541" s="354"/>
    </row>
    <row r="542" spans="1:6" ht="12.75">
      <c r="A542" s="185"/>
      <c r="D542" s="279"/>
      <c r="E542" s="280"/>
      <c r="F542" s="354"/>
    </row>
    <row r="543" spans="1:6" ht="12.75">
      <c r="A543" s="185"/>
      <c r="D543" s="279"/>
      <c r="E543" s="280"/>
      <c r="F543" s="354"/>
    </row>
    <row r="544" spans="1:6" ht="12.75">
      <c r="A544" s="185"/>
      <c r="D544" s="279"/>
      <c r="E544" s="280"/>
      <c r="F544" s="354"/>
    </row>
    <row r="545" spans="1:6" ht="12.75">
      <c r="A545" s="185"/>
      <c r="D545" s="279"/>
      <c r="E545" s="280"/>
      <c r="F545" s="354"/>
    </row>
    <row r="546" spans="1:6" ht="12.75">
      <c r="A546" s="185"/>
      <c r="D546" s="279"/>
      <c r="E546" s="280"/>
      <c r="F546" s="354"/>
    </row>
    <row r="547" spans="1:6" ht="12.75">
      <c r="A547" s="185"/>
      <c r="D547" s="279"/>
      <c r="E547" s="280"/>
      <c r="F547" s="354"/>
    </row>
    <row r="548" spans="1:6" ht="12.75">
      <c r="A548" s="185"/>
      <c r="D548" s="279"/>
      <c r="E548" s="280"/>
      <c r="F548" s="354"/>
    </row>
    <row r="549" spans="1:6" ht="12.75">
      <c r="A549" s="185"/>
      <c r="D549" s="279"/>
      <c r="E549" s="280"/>
      <c r="F549" s="354"/>
    </row>
    <row r="550" spans="1:6" ht="12.75">
      <c r="A550" s="185"/>
      <c r="D550" s="279"/>
      <c r="E550" s="280"/>
      <c r="F550" s="354"/>
    </row>
    <row r="551" spans="1:6" ht="12.75">
      <c r="A551" s="185"/>
      <c r="D551" s="279"/>
      <c r="E551" s="280"/>
      <c r="F551" s="354"/>
    </row>
    <row r="552" spans="1:6" ht="12.75">
      <c r="A552" s="185"/>
      <c r="D552" s="279"/>
      <c r="E552" s="280"/>
      <c r="F552" s="354"/>
    </row>
    <row r="553" spans="1:6" ht="12.75">
      <c r="A553" s="185"/>
      <c r="D553" s="279"/>
      <c r="E553" s="280"/>
      <c r="F553" s="354"/>
    </row>
    <row r="554" spans="1:6" ht="12.75">
      <c r="A554" s="185"/>
      <c r="D554" s="279"/>
      <c r="E554" s="280"/>
      <c r="F554" s="354"/>
    </row>
    <row r="555" spans="1:6" ht="12.75">
      <c r="A555" s="185"/>
      <c r="D555" s="279"/>
      <c r="E555" s="280"/>
      <c r="F555" s="354"/>
    </row>
    <row r="556" spans="1:6" ht="12.75">
      <c r="A556" s="185"/>
      <c r="D556" s="279"/>
      <c r="E556" s="280"/>
      <c r="F556" s="354"/>
    </row>
    <row r="557" spans="1:6" ht="12.75">
      <c r="A557" s="185"/>
      <c r="D557" s="279"/>
      <c r="E557" s="280"/>
      <c r="F557" s="354"/>
    </row>
    <row r="558" spans="1:6" ht="12.75">
      <c r="A558" s="185"/>
      <c r="D558" s="279"/>
      <c r="E558" s="280"/>
      <c r="F558" s="354"/>
    </row>
    <row r="559" spans="1:6" ht="12.75">
      <c r="A559" s="185"/>
      <c r="D559" s="279"/>
      <c r="E559" s="280"/>
      <c r="F559" s="354"/>
    </row>
    <row r="560" spans="1:6" ht="12.75">
      <c r="A560" s="185"/>
      <c r="D560" s="279"/>
      <c r="E560" s="280"/>
      <c r="F560" s="354"/>
    </row>
    <row r="561" spans="1:6" ht="12.75">
      <c r="A561" s="185"/>
      <c r="D561" s="279"/>
      <c r="E561" s="280"/>
      <c r="F561" s="354"/>
    </row>
    <row r="562" spans="1:6" ht="12.75">
      <c r="A562" s="185"/>
      <c r="D562" s="279"/>
      <c r="E562" s="280"/>
      <c r="F562" s="354"/>
    </row>
    <row r="563" spans="1:6" ht="12.75">
      <c r="A563" s="185"/>
      <c r="D563" s="279"/>
      <c r="E563" s="280"/>
      <c r="F563" s="354"/>
    </row>
    <row r="564" spans="1:6" ht="12.75">
      <c r="A564" s="185"/>
      <c r="D564" s="279"/>
      <c r="E564" s="280"/>
      <c r="F564" s="354"/>
    </row>
    <row r="565" spans="1:6" ht="12.75">
      <c r="A565" s="185"/>
      <c r="D565" s="279"/>
      <c r="E565" s="280"/>
      <c r="F565" s="354"/>
    </row>
    <row r="566" spans="1:6" ht="12.75">
      <c r="A566" s="185"/>
      <c r="D566" s="279"/>
      <c r="E566" s="280"/>
      <c r="F566" s="354"/>
    </row>
    <row r="567" spans="1:6" ht="12.75">
      <c r="A567" s="185"/>
      <c r="D567" s="279"/>
      <c r="E567" s="280"/>
      <c r="F567" s="354"/>
    </row>
    <row r="568" spans="1:6" ht="12.75">
      <c r="A568" s="185"/>
      <c r="D568" s="279"/>
      <c r="E568" s="280"/>
      <c r="F568" s="354"/>
    </row>
    <row r="569" spans="1:6" ht="12.75">
      <c r="A569" s="185"/>
      <c r="D569" s="279"/>
      <c r="E569" s="280"/>
      <c r="F569" s="354"/>
    </row>
    <row r="570" spans="1:6" ht="12.75">
      <c r="A570" s="185"/>
      <c r="D570" s="279"/>
      <c r="E570" s="280"/>
      <c r="F570" s="354"/>
    </row>
    <row r="571" spans="1:6" ht="12.75">
      <c r="A571" s="185"/>
      <c r="D571" s="279"/>
      <c r="E571" s="280"/>
      <c r="F571" s="354"/>
    </row>
    <row r="572" spans="1:6" ht="12.75">
      <c r="A572" s="185"/>
      <c r="D572" s="279"/>
      <c r="E572" s="280"/>
      <c r="F572" s="354"/>
    </row>
    <row r="573" spans="1:6" ht="12.75">
      <c r="A573" s="185"/>
      <c r="D573" s="279"/>
      <c r="E573" s="280"/>
      <c r="F573" s="354"/>
    </row>
    <row r="574" spans="1:6" ht="12.75">
      <c r="A574" s="185"/>
      <c r="D574" s="279"/>
      <c r="E574" s="280"/>
      <c r="F574" s="354"/>
    </row>
    <row r="575" spans="1:6" ht="12.75">
      <c r="A575" s="185"/>
      <c r="D575" s="279"/>
      <c r="E575" s="280"/>
      <c r="F575" s="354"/>
    </row>
    <row r="576" spans="1:6" ht="12.75">
      <c r="A576" s="185"/>
      <c r="D576" s="279"/>
      <c r="E576" s="280"/>
      <c r="F576" s="354"/>
    </row>
    <row r="577" spans="1:6" ht="12.75">
      <c r="A577" s="185"/>
      <c r="D577" s="279"/>
      <c r="E577" s="280"/>
      <c r="F577" s="354"/>
    </row>
    <row r="578" spans="1:6" ht="12.75">
      <c r="A578" s="185"/>
      <c r="D578" s="279"/>
      <c r="E578" s="280"/>
      <c r="F578" s="354"/>
    </row>
    <row r="579" spans="1:6" ht="12.75">
      <c r="A579" s="185"/>
      <c r="D579" s="279"/>
      <c r="E579" s="280"/>
      <c r="F579" s="354"/>
    </row>
    <row r="580" spans="1:6" ht="12.75">
      <c r="A580" s="185"/>
      <c r="D580" s="279"/>
      <c r="E580" s="280"/>
      <c r="F580" s="354"/>
    </row>
    <row r="581" spans="1:6" ht="12.75">
      <c r="A581" s="185"/>
      <c r="D581" s="279"/>
      <c r="E581" s="280"/>
      <c r="F581" s="354"/>
    </row>
    <row r="582" spans="1:6" ht="12.75">
      <c r="A582" s="185"/>
      <c r="D582" s="279"/>
      <c r="E582" s="280"/>
      <c r="F582" s="354"/>
    </row>
    <row r="583" spans="1:6" ht="12.75">
      <c r="A583" s="185"/>
      <c r="D583" s="279"/>
      <c r="E583" s="280"/>
      <c r="F583" s="354"/>
    </row>
    <row r="584" spans="1:6" ht="12.75">
      <c r="A584" s="185"/>
      <c r="D584" s="279"/>
      <c r="E584" s="280"/>
      <c r="F584" s="354"/>
    </row>
    <row r="585" spans="1:6" ht="12.75">
      <c r="A585" s="185"/>
      <c r="D585" s="279"/>
      <c r="E585" s="280"/>
      <c r="F585" s="354"/>
    </row>
    <row r="586" spans="1:6" ht="12.75">
      <c r="A586" s="185"/>
      <c r="D586" s="279"/>
      <c r="E586" s="280"/>
      <c r="F586" s="354"/>
    </row>
    <row r="587" spans="1:6" ht="12.75">
      <c r="A587" s="185"/>
      <c r="D587" s="279"/>
      <c r="E587" s="280"/>
      <c r="F587" s="354"/>
    </row>
    <row r="588" spans="1:6" ht="12.75">
      <c r="A588" s="185"/>
      <c r="D588" s="279"/>
      <c r="E588" s="280"/>
      <c r="F588" s="354"/>
    </row>
    <row r="589" spans="1:6" ht="12.75">
      <c r="A589" s="185"/>
      <c r="D589" s="279"/>
      <c r="E589" s="280"/>
      <c r="F589" s="354"/>
    </row>
    <row r="590" spans="1:6" ht="12.75">
      <c r="A590" s="185"/>
      <c r="D590" s="279"/>
      <c r="E590" s="280"/>
      <c r="F590" s="354"/>
    </row>
    <row r="591" spans="1:6" ht="12.75">
      <c r="A591" s="185"/>
      <c r="D591" s="279"/>
      <c r="E591" s="280"/>
      <c r="F591" s="354"/>
    </row>
    <row r="592" spans="1:6" ht="12.75">
      <c r="A592" s="185"/>
      <c r="D592" s="279"/>
      <c r="E592" s="280"/>
      <c r="F592" s="354"/>
    </row>
    <row r="593" spans="1:6" ht="12.75">
      <c r="A593" s="185"/>
      <c r="D593" s="279"/>
      <c r="E593" s="280"/>
      <c r="F593" s="354"/>
    </row>
    <row r="594" spans="1:6" ht="12.75">
      <c r="A594" s="185"/>
      <c r="D594" s="279"/>
      <c r="E594" s="280"/>
      <c r="F594" s="354"/>
    </row>
    <row r="595" spans="1:6" ht="12.75">
      <c r="A595" s="185"/>
      <c r="D595" s="279"/>
      <c r="E595" s="280"/>
      <c r="F595" s="354"/>
    </row>
    <row r="596" spans="1:6" ht="12.75">
      <c r="A596" s="185"/>
      <c r="D596" s="279"/>
      <c r="E596" s="280"/>
      <c r="F596" s="354"/>
    </row>
    <row r="597" spans="1:6" ht="12.75">
      <c r="A597" s="185"/>
      <c r="D597" s="279"/>
      <c r="E597" s="280"/>
      <c r="F597" s="354"/>
    </row>
    <row r="598" spans="1:6" ht="12.75">
      <c r="A598" s="185"/>
      <c r="D598" s="279"/>
      <c r="E598" s="280"/>
      <c r="F598" s="354"/>
    </row>
    <row r="599" spans="1:6" ht="12.75">
      <c r="A599" s="185"/>
      <c r="D599" s="279"/>
      <c r="E599" s="280"/>
      <c r="F599" s="354"/>
    </row>
    <row r="600" spans="1:6" ht="12.75">
      <c r="A600" s="185"/>
      <c r="D600" s="279"/>
      <c r="E600" s="280"/>
      <c r="F600" s="354"/>
    </row>
    <row r="601" spans="1:6" ht="12.75">
      <c r="A601" s="185"/>
      <c r="D601" s="279"/>
      <c r="E601" s="280"/>
      <c r="F601" s="354"/>
    </row>
    <row r="602" spans="1:6" ht="12.75">
      <c r="A602" s="185"/>
      <c r="D602" s="279"/>
      <c r="E602" s="280"/>
      <c r="F602" s="354"/>
    </row>
    <row r="603" spans="1:6" ht="12.75">
      <c r="A603" s="185"/>
      <c r="D603" s="279"/>
      <c r="E603" s="280"/>
      <c r="F603" s="354"/>
    </row>
    <row r="604" spans="1:6" ht="12.75">
      <c r="A604" s="185"/>
      <c r="D604" s="279"/>
      <c r="E604" s="280"/>
      <c r="F604" s="354"/>
    </row>
    <row r="605" spans="1:6" ht="12.75">
      <c r="A605" s="185"/>
      <c r="D605" s="279"/>
      <c r="E605" s="280"/>
      <c r="F605" s="354"/>
    </row>
    <row r="606" spans="1:6" ht="12.75">
      <c r="A606" s="185"/>
      <c r="D606" s="279"/>
      <c r="E606" s="280"/>
      <c r="F606" s="354"/>
    </row>
    <row r="607" spans="1:6" ht="12.75">
      <c r="A607" s="185"/>
      <c r="D607" s="279"/>
      <c r="E607" s="280"/>
      <c r="F607" s="354"/>
    </row>
    <row r="608" spans="1:6" ht="12.75">
      <c r="A608" s="185"/>
      <c r="D608" s="279"/>
      <c r="E608" s="280"/>
      <c r="F608" s="354"/>
    </row>
    <row r="609" spans="1:6" ht="12.75">
      <c r="A609" s="185"/>
      <c r="D609" s="279"/>
      <c r="E609" s="280"/>
      <c r="F609" s="354"/>
    </row>
    <row r="610" spans="1:6" ht="12.75">
      <c r="A610" s="185"/>
      <c r="D610" s="279"/>
      <c r="E610" s="280"/>
      <c r="F610" s="354"/>
    </row>
    <row r="611" spans="1:6" ht="12.75">
      <c r="A611" s="185"/>
      <c r="D611" s="279"/>
      <c r="E611" s="280"/>
      <c r="F611" s="354"/>
    </row>
    <row r="612" spans="1:6" ht="12.75">
      <c r="A612" s="185"/>
      <c r="D612" s="279"/>
      <c r="E612" s="280"/>
      <c r="F612" s="354"/>
    </row>
    <row r="613" spans="1:6" ht="12.75">
      <c r="A613" s="185"/>
      <c r="D613" s="279"/>
      <c r="E613" s="280"/>
      <c r="F613" s="354"/>
    </row>
    <row r="614" spans="1:6" ht="12.75">
      <c r="A614" s="185"/>
      <c r="D614" s="279"/>
      <c r="E614" s="280"/>
      <c r="F614" s="354"/>
    </row>
    <row r="615" spans="1:6" ht="12.75">
      <c r="A615" s="185"/>
      <c r="D615" s="279"/>
      <c r="E615" s="280"/>
      <c r="F615" s="354"/>
    </row>
    <row r="616" spans="1:6" ht="12.75">
      <c r="A616" s="185"/>
      <c r="D616" s="279"/>
      <c r="E616" s="280"/>
      <c r="F616" s="354"/>
    </row>
    <row r="617" spans="1:6" ht="12.75">
      <c r="A617" s="185"/>
      <c r="D617" s="279"/>
      <c r="E617" s="280"/>
      <c r="F617" s="354"/>
    </row>
    <row r="618" spans="1:6" ht="12.75">
      <c r="A618" s="185"/>
      <c r="D618" s="279"/>
      <c r="E618" s="280"/>
      <c r="F618" s="354"/>
    </row>
    <row r="619" spans="1:6" ht="12.75">
      <c r="A619" s="185"/>
      <c r="D619" s="279"/>
      <c r="E619" s="280"/>
      <c r="F619" s="354"/>
    </row>
    <row r="620" spans="1:6" ht="12.75">
      <c r="A620" s="185"/>
      <c r="D620" s="279"/>
      <c r="E620" s="280"/>
      <c r="F620" s="354"/>
    </row>
    <row r="621" spans="1:6" ht="12.75">
      <c r="A621" s="185"/>
      <c r="D621" s="279"/>
      <c r="E621" s="280"/>
      <c r="F621" s="354"/>
    </row>
    <row r="622" spans="1:6" ht="12.75">
      <c r="A622" s="185"/>
      <c r="D622" s="279"/>
      <c r="E622" s="280"/>
      <c r="F622" s="354"/>
    </row>
    <row r="623" spans="1:6" ht="12.75">
      <c r="A623" s="185"/>
      <c r="D623" s="279"/>
      <c r="E623" s="280"/>
      <c r="F623" s="354"/>
    </row>
    <row r="624" spans="1:6" ht="12.75">
      <c r="A624" s="185"/>
      <c r="D624" s="279"/>
      <c r="E624" s="280"/>
      <c r="F624" s="354"/>
    </row>
    <row r="625" spans="1:6" ht="12.75">
      <c r="A625" s="185"/>
      <c r="D625" s="279"/>
      <c r="E625" s="280"/>
      <c r="F625" s="354"/>
    </row>
    <row r="626" spans="1:6" ht="12.75">
      <c r="A626" s="185"/>
      <c r="D626" s="279"/>
      <c r="E626" s="280"/>
      <c r="F626" s="354"/>
    </row>
    <row r="627" spans="1:6" ht="12.75">
      <c r="A627" s="185"/>
      <c r="D627" s="279"/>
      <c r="E627" s="280"/>
      <c r="F627" s="354"/>
    </row>
    <row r="628" spans="1:6" ht="12.75">
      <c r="A628" s="185"/>
      <c r="D628" s="279"/>
      <c r="E628" s="280"/>
      <c r="F628" s="354"/>
    </row>
    <row r="629" spans="1:6" ht="12.75">
      <c r="A629" s="185"/>
      <c r="D629" s="279"/>
      <c r="E629" s="280"/>
      <c r="F629" s="354"/>
    </row>
    <row r="630" spans="1:6" ht="12.75">
      <c r="A630" s="185"/>
      <c r="D630" s="279"/>
      <c r="E630" s="280"/>
      <c r="F630" s="354"/>
    </row>
    <row r="631" spans="1:6" ht="12.75">
      <c r="A631" s="185"/>
      <c r="D631" s="279"/>
      <c r="E631" s="280"/>
      <c r="F631" s="354"/>
    </row>
    <row r="632" spans="1:6" ht="12.75">
      <c r="A632" s="185"/>
      <c r="D632" s="279"/>
      <c r="E632" s="280"/>
      <c r="F632" s="354"/>
    </row>
    <row r="633" spans="1:6" ht="12.75">
      <c r="A633" s="185"/>
      <c r="D633" s="279"/>
      <c r="E633" s="280"/>
      <c r="F633" s="354"/>
    </row>
    <row r="634" spans="1:6" ht="12.75">
      <c r="A634" s="185"/>
      <c r="D634" s="279"/>
      <c r="E634" s="280"/>
      <c r="F634" s="354"/>
    </row>
    <row r="635" spans="1:6" ht="12.75">
      <c r="A635" s="185"/>
      <c r="D635" s="279"/>
      <c r="E635" s="280"/>
      <c r="F635" s="354"/>
    </row>
    <row r="636" spans="1:6" ht="12.75">
      <c r="A636" s="185"/>
      <c r="D636" s="279"/>
      <c r="E636" s="280"/>
      <c r="F636" s="354"/>
    </row>
    <row r="637" spans="1:6" ht="12.75">
      <c r="A637" s="185"/>
      <c r="D637" s="279"/>
      <c r="E637" s="280"/>
      <c r="F637" s="354"/>
    </row>
    <row r="638" spans="1:6" ht="12.75">
      <c r="A638" s="185"/>
      <c r="D638" s="279"/>
      <c r="E638" s="280"/>
      <c r="F638" s="354"/>
    </row>
    <row r="639" spans="1:6" ht="12.75">
      <c r="A639" s="185"/>
      <c r="D639" s="279"/>
      <c r="E639" s="280"/>
      <c r="F639" s="354"/>
    </row>
    <row r="640" spans="1:6" ht="12.75">
      <c r="A640" s="185"/>
      <c r="D640" s="279"/>
      <c r="E640" s="280"/>
      <c r="F640" s="354"/>
    </row>
    <row r="641" spans="1:6" ht="12.75">
      <c r="A641" s="185"/>
      <c r="D641" s="279"/>
      <c r="E641" s="280"/>
      <c r="F641" s="354"/>
    </row>
    <row r="642" spans="1:6" ht="12.75">
      <c r="A642" s="185"/>
      <c r="D642" s="279"/>
      <c r="E642" s="280"/>
      <c r="F642" s="354"/>
    </row>
    <row r="643" spans="1:6" ht="12.75">
      <c r="A643" s="185"/>
      <c r="D643" s="279"/>
      <c r="E643" s="280"/>
      <c r="F643" s="354"/>
    </row>
    <row r="644" spans="1:6" ht="12.75">
      <c r="A644" s="185"/>
      <c r="D644" s="279"/>
      <c r="E644" s="280"/>
      <c r="F644" s="354"/>
    </row>
    <row r="645" spans="1:6" ht="12.75">
      <c r="A645" s="185"/>
      <c r="D645" s="279"/>
      <c r="E645" s="280"/>
      <c r="F645" s="354"/>
    </row>
    <row r="646" spans="1:6" ht="12.75">
      <c r="A646" s="185"/>
      <c r="D646" s="279"/>
      <c r="E646" s="280"/>
      <c r="F646" s="354"/>
    </row>
    <row r="647" spans="1:6" ht="12.75">
      <c r="A647" s="185"/>
      <c r="D647" s="279"/>
      <c r="E647" s="280"/>
      <c r="F647" s="354"/>
    </row>
    <row r="648" spans="1:6" ht="12.75">
      <c r="A648" s="185"/>
      <c r="D648" s="279"/>
      <c r="E648" s="280"/>
      <c r="F648" s="354"/>
    </row>
    <row r="649" spans="1:6" ht="12.75">
      <c r="A649" s="185"/>
      <c r="D649" s="279"/>
      <c r="E649" s="280"/>
      <c r="F649" s="354"/>
    </row>
    <row r="650" spans="1:6" ht="12.75">
      <c r="A650" s="185"/>
      <c r="D650" s="279"/>
      <c r="E650" s="280"/>
      <c r="F650" s="354"/>
    </row>
    <row r="651" spans="1:6" ht="12.75">
      <c r="A651" s="185"/>
      <c r="D651" s="279"/>
      <c r="E651" s="280"/>
      <c r="F651" s="354"/>
    </row>
    <row r="652" spans="1:6" ht="12.75">
      <c r="A652" s="185"/>
      <c r="D652" s="279"/>
      <c r="E652" s="280"/>
      <c r="F652" s="354"/>
    </row>
    <row r="653" spans="1:6" ht="12.75">
      <c r="A653" s="185"/>
      <c r="D653" s="279"/>
      <c r="E653" s="280"/>
      <c r="F653" s="354"/>
    </row>
    <row r="654" spans="1:6" ht="12.75">
      <c r="A654" s="185"/>
      <c r="D654" s="279"/>
      <c r="E654" s="280"/>
      <c r="F654" s="354"/>
    </row>
    <row r="655" spans="1:6" ht="12.75">
      <c r="A655" s="185"/>
      <c r="D655" s="279"/>
      <c r="E655" s="280"/>
      <c r="F655" s="354"/>
    </row>
    <row r="656" spans="1:6" ht="12.75">
      <c r="A656" s="185"/>
      <c r="D656" s="279"/>
      <c r="E656" s="280"/>
      <c r="F656" s="354"/>
    </row>
    <row r="657" spans="1:6" ht="12.75">
      <c r="A657" s="185"/>
      <c r="D657" s="279"/>
      <c r="E657" s="280"/>
      <c r="F657" s="354"/>
    </row>
    <row r="658" spans="1:6" ht="12.75">
      <c r="A658" s="185"/>
      <c r="D658" s="279"/>
      <c r="E658" s="280"/>
      <c r="F658" s="354"/>
    </row>
    <row r="659" spans="1:6" ht="12.75">
      <c r="A659" s="185"/>
      <c r="D659" s="279"/>
      <c r="E659" s="280"/>
      <c r="F659" s="354"/>
    </row>
    <row r="660" spans="1:6" ht="12.75">
      <c r="A660" s="185"/>
      <c r="D660" s="279"/>
      <c r="E660" s="280"/>
      <c r="F660" s="354"/>
    </row>
    <row r="661" spans="1:6" ht="12.75">
      <c r="A661" s="185"/>
      <c r="D661" s="279"/>
      <c r="E661" s="280"/>
      <c r="F661" s="354"/>
    </row>
    <row r="662" spans="1:6" ht="12.75">
      <c r="A662" s="185"/>
      <c r="D662" s="279"/>
      <c r="E662" s="280"/>
      <c r="F662" s="354"/>
    </row>
    <row r="663" spans="1:6" ht="12.75">
      <c r="A663" s="185"/>
      <c r="D663" s="279"/>
      <c r="E663" s="280"/>
      <c r="F663" s="354"/>
    </row>
    <row r="664" spans="1:6" ht="12.75">
      <c r="A664" s="185"/>
      <c r="D664" s="279"/>
      <c r="E664" s="280"/>
      <c r="F664" s="354"/>
    </row>
    <row r="665" spans="1:6" ht="12.75">
      <c r="A665" s="185"/>
      <c r="D665" s="279"/>
      <c r="E665" s="280"/>
      <c r="F665" s="354"/>
    </row>
    <row r="666" spans="1:6" ht="12.75">
      <c r="A666" s="185"/>
      <c r="D666" s="279"/>
      <c r="E666" s="280"/>
      <c r="F666" s="354"/>
    </row>
    <row r="667" spans="1:6" ht="12.75">
      <c r="A667" s="185"/>
      <c r="D667" s="279"/>
      <c r="E667" s="280"/>
      <c r="F667" s="354"/>
    </row>
    <row r="668" spans="1:6" ht="12.75">
      <c r="A668" s="185"/>
      <c r="D668" s="279"/>
      <c r="E668" s="280"/>
      <c r="F668" s="354"/>
    </row>
    <row r="669" spans="1:6" ht="12.75">
      <c r="A669" s="185"/>
      <c r="D669" s="279"/>
      <c r="E669" s="280"/>
      <c r="F669" s="354"/>
    </row>
    <row r="670" spans="1:6" ht="12.75">
      <c r="A670" s="185"/>
      <c r="D670" s="279"/>
      <c r="E670" s="280"/>
      <c r="F670" s="354"/>
    </row>
    <row r="671" spans="1:6" ht="12.75">
      <c r="A671" s="185"/>
      <c r="D671" s="279"/>
      <c r="E671" s="280"/>
      <c r="F671" s="354"/>
    </row>
    <row r="672" spans="1:6" ht="12.75">
      <c r="A672" s="185"/>
      <c r="D672" s="279"/>
      <c r="E672" s="280"/>
      <c r="F672" s="354"/>
    </row>
    <row r="673" spans="1:6" ht="12.75">
      <c r="A673" s="185"/>
      <c r="D673" s="279"/>
      <c r="E673" s="280"/>
      <c r="F673" s="354"/>
    </row>
    <row r="674" spans="1:6" ht="12.75">
      <c r="A674" s="185"/>
      <c r="D674" s="279"/>
      <c r="E674" s="280"/>
      <c r="F674" s="354"/>
    </row>
    <row r="675" spans="1:6" ht="12.75">
      <c r="A675" s="185"/>
      <c r="D675" s="279"/>
      <c r="E675" s="280"/>
      <c r="F675" s="354"/>
    </row>
    <row r="676" spans="1:6" ht="12.75">
      <c r="A676" s="185"/>
      <c r="D676" s="279"/>
      <c r="E676" s="280"/>
      <c r="F676" s="354"/>
    </row>
    <row r="677" spans="1:6" ht="12.75">
      <c r="A677" s="185"/>
      <c r="D677" s="279"/>
      <c r="E677" s="280"/>
      <c r="F677" s="354"/>
    </row>
    <row r="678" spans="1:6" ht="12.75">
      <c r="A678" s="185"/>
      <c r="D678" s="279"/>
      <c r="E678" s="280"/>
      <c r="F678" s="354"/>
    </row>
    <row r="679" spans="1:6" ht="12.75">
      <c r="A679" s="185"/>
      <c r="D679" s="279"/>
      <c r="E679" s="280"/>
      <c r="F679" s="354"/>
    </row>
    <row r="680" spans="1:6" ht="12.75">
      <c r="A680" s="185"/>
      <c r="D680" s="279"/>
      <c r="E680" s="280"/>
      <c r="F680" s="354"/>
    </row>
    <row r="681" spans="1:6" ht="12.75">
      <c r="A681" s="185"/>
      <c r="D681" s="279"/>
      <c r="E681" s="280"/>
      <c r="F681" s="354"/>
    </row>
    <row r="682" spans="1:6" ht="12.75">
      <c r="A682" s="185"/>
      <c r="D682" s="279"/>
      <c r="E682" s="280"/>
      <c r="F682" s="354"/>
    </row>
    <row r="683" spans="1:6" ht="12.75">
      <c r="A683" s="185"/>
      <c r="D683" s="279"/>
      <c r="E683" s="280"/>
      <c r="F683" s="354"/>
    </row>
    <row r="684" spans="1:6" ht="12.75">
      <c r="A684" s="185"/>
      <c r="D684" s="279"/>
      <c r="E684" s="280"/>
      <c r="F684" s="354"/>
    </row>
    <row r="685" spans="1:6" ht="12.75">
      <c r="A685" s="185"/>
      <c r="D685" s="279"/>
      <c r="E685" s="280"/>
      <c r="F685" s="354"/>
    </row>
    <row r="686" spans="1:6" ht="12.75">
      <c r="A686" s="185"/>
      <c r="D686" s="279"/>
      <c r="E686" s="280"/>
      <c r="F686" s="354"/>
    </row>
    <row r="687" spans="1:6" ht="12.75">
      <c r="A687" s="185"/>
      <c r="D687" s="279"/>
      <c r="E687" s="280"/>
      <c r="F687" s="354"/>
    </row>
    <row r="688" spans="1:6" ht="12.75">
      <c r="A688" s="185"/>
      <c r="D688" s="279"/>
      <c r="E688" s="280"/>
      <c r="F688" s="354"/>
    </row>
    <row r="689" spans="1:6" ht="12.75">
      <c r="A689" s="185"/>
      <c r="D689" s="279"/>
      <c r="E689" s="280"/>
      <c r="F689" s="354"/>
    </row>
    <row r="690" spans="1:6" ht="12.75">
      <c r="A690" s="185"/>
      <c r="D690" s="279"/>
      <c r="E690" s="280"/>
      <c r="F690" s="354"/>
    </row>
    <row r="691" spans="1:6" ht="12.75">
      <c r="A691" s="185"/>
      <c r="D691" s="279"/>
      <c r="E691" s="280"/>
      <c r="F691" s="354"/>
    </row>
    <row r="692" spans="1:6" ht="12.75">
      <c r="A692" s="185"/>
      <c r="D692" s="279"/>
      <c r="E692" s="280"/>
      <c r="F692" s="354"/>
    </row>
    <row r="693" spans="1:6" ht="12.75">
      <c r="A693" s="185"/>
      <c r="D693" s="279"/>
      <c r="E693" s="280"/>
      <c r="F693" s="354"/>
    </row>
    <row r="694" spans="1:6" ht="12.75">
      <c r="A694" s="185"/>
      <c r="D694" s="279"/>
      <c r="E694" s="280"/>
      <c r="F694" s="354"/>
    </row>
    <row r="695" spans="1:6" ht="12.75">
      <c r="A695" s="185"/>
      <c r="D695" s="279"/>
      <c r="E695" s="280"/>
      <c r="F695" s="354"/>
    </row>
    <row r="696" spans="1:6" ht="12.75">
      <c r="A696" s="185"/>
      <c r="D696" s="279"/>
      <c r="E696" s="280"/>
      <c r="F696" s="354"/>
    </row>
    <row r="697" spans="1:6" ht="12.75">
      <c r="A697" s="185"/>
      <c r="D697" s="279"/>
      <c r="E697" s="280"/>
      <c r="F697" s="354"/>
    </row>
    <row r="698" spans="1:6" ht="12.75">
      <c r="A698" s="185"/>
      <c r="D698" s="279"/>
      <c r="E698" s="280"/>
      <c r="F698" s="354"/>
    </row>
    <row r="699" spans="1:6" ht="12.75">
      <c r="A699" s="185"/>
      <c r="D699" s="279"/>
      <c r="E699" s="280"/>
      <c r="F699" s="354"/>
    </row>
    <row r="700" spans="1:6" ht="12.75">
      <c r="A700" s="185"/>
      <c r="D700" s="279"/>
      <c r="E700" s="280"/>
      <c r="F700" s="354"/>
    </row>
    <row r="701" spans="1:6" ht="12.75">
      <c r="A701" s="185"/>
      <c r="D701" s="279"/>
      <c r="E701" s="280"/>
      <c r="F701" s="354"/>
    </row>
    <row r="702" spans="1:6" ht="12.75">
      <c r="A702" s="185"/>
      <c r="D702" s="279"/>
      <c r="E702" s="280"/>
      <c r="F702" s="354"/>
    </row>
    <row r="703" spans="1:6" ht="12.75">
      <c r="A703" s="185"/>
      <c r="D703" s="279"/>
      <c r="E703" s="280"/>
      <c r="F703" s="354"/>
    </row>
    <row r="704" spans="1:6" ht="12.75">
      <c r="A704" s="185"/>
      <c r="D704" s="279"/>
      <c r="E704" s="280"/>
      <c r="F704" s="354"/>
    </row>
    <row r="705" spans="1:6" ht="12.75">
      <c r="A705" s="185"/>
      <c r="D705" s="279"/>
      <c r="E705" s="280"/>
      <c r="F705" s="354"/>
    </row>
    <row r="706" spans="1:6" ht="12.75">
      <c r="A706" s="185"/>
      <c r="D706" s="279"/>
      <c r="E706" s="280"/>
      <c r="F706" s="354"/>
    </row>
    <row r="707" spans="1:6" ht="12.75">
      <c r="A707" s="185"/>
      <c r="D707" s="279"/>
      <c r="E707" s="280"/>
      <c r="F707" s="354"/>
    </row>
    <row r="708" spans="1:6" ht="12.75">
      <c r="A708" s="185"/>
      <c r="D708" s="279"/>
      <c r="E708" s="280"/>
      <c r="F708" s="354"/>
    </row>
    <row r="709" spans="1:6" ht="12.75">
      <c r="A709" s="185"/>
      <c r="D709" s="279"/>
      <c r="E709" s="280"/>
      <c r="F709" s="354"/>
    </row>
    <row r="710" spans="1:6" ht="12.75">
      <c r="A710" s="185"/>
      <c r="D710" s="279"/>
      <c r="E710" s="280"/>
      <c r="F710" s="354"/>
    </row>
    <row r="711" spans="1:6" ht="12.75">
      <c r="A711" s="185"/>
      <c r="D711" s="279"/>
      <c r="E711" s="280"/>
      <c r="F711" s="354"/>
    </row>
    <row r="712" spans="1:6" ht="12.75">
      <c r="A712" s="185"/>
      <c r="D712" s="279"/>
      <c r="E712" s="280"/>
      <c r="F712" s="354"/>
    </row>
    <row r="713" spans="1:6" ht="12.75">
      <c r="A713" s="185"/>
      <c r="D713" s="279"/>
      <c r="E713" s="280"/>
      <c r="F713" s="354"/>
    </row>
    <row r="714" spans="1:6" ht="12.75">
      <c r="A714" s="185"/>
      <c r="D714" s="279"/>
      <c r="E714" s="280"/>
      <c r="F714" s="354"/>
    </row>
    <row r="715" spans="1:6" ht="12.75">
      <c r="A715" s="185"/>
      <c r="D715" s="279"/>
      <c r="E715" s="280"/>
      <c r="F715" s="354"/>
    </row>
    <row r="716" spans="1:6" ht="12.75">
      <c r="A716" s="185"/>
      <c r="D716" s="279"/>
      <c r="E716" s="280"/>
      <c r="F716" s="354"/>
    </row>
    <row r="717" spans="1:6" ht="12.75">
      <c r="A717" s="185"/>
      <c r="D717" s="279"/>
      <c r="E717" s="280"/>
      <c r="F717" s="354"/>
    </row>
    <row r="718" spans="1:6" ht="12.75">
      <c r="A718" s="185"/>
      <c r="D718" s="279"/>
      <c r="E718" s="280"/>
      <c r="F718" s="354"/>
    </row>
    <row r="719" spans="1:6" ht="12.75">
      <c r="A719" s="185"/>
      <c r="D719" s="279"/>
      <c r="E719" s="280"/>
      <c r="F719" s="354"/>
    </row>
    <row r="720" spans="1:6" ht="12.75">
      <c r="A720" s="185"/>
      <c r="D720" s="279"/>
      <c r="E720" s="280"/>
      <c r="F720" s="354"/>
    </row>
    <row r="721" spans="1:6" ht="12.75">
      <c r="A721" s="185"/>
      <c r="D721" s="279"/>
      <c r="E721" s="280"/>
      <c r="F721" s="354"/>
    </row>
    <row r="722" spans="1:6" ht="12.75">
      <c r="A722" s="185"/>
      <c r="D722" s="279"/>
      <c r="E722" s="280"/>
      <c r="F722" s="354"/>
    </row>
    <row r="723" spans="1:6" ht="12.75">
      <c r="A723" s="185"/>
      <c r="D723" s="279"/>
      <c r="E723" s="280"/>
      <c r="F723" s="354"/>
    </row>
    <row r="724" spans="1:6" ht="12.75">
      <c r="A724" s="185"/>
      <c r="D724" s="279"/>
      <c r="E724" s="280"/>
      <c r="F724" s="354"/>
    </row>
    <row r="725" spans="1:6" ht="12.75">
      <c r="A725" s="185"/>
      <c r="D725" s="279"/>
      <c r="E725" s="280"/>
      <c r="F725" s="354"/>
    </row>
    <row r="726" spans="1:6" ht="12.75">
      <c r="A726" s="185"/>
      <c r="D726" s="279"/>
      <c r="E726" s="280"/>
      <c r="F726" s="354"/>
    </row>
    <row r="727" spans="1:6" ht="12.75">
      <c r="A727" s="185"/>
      <c r="D727" s="279"/>
      <c r="E727" s="280"/>
      <c r="F727" s="354"/>
    </row>
    <row r="728" spans="1:6" ht="12.75">
      <c r="A728" s="185"/>
      <c r="D728" s="279"/>
      <c r="E728" s="280"/>
      <c r="F728" s="354"/>
    </row>
    <row r="729" spans="1:6" ht="12.75">
      <c r="A729" s="185"/>
      <c r="D729" s="279"/>
      <c r="E729" s="280"/>
      <c r="F729" s="354"/>
    </row>
    <row r="730" spans="1:6" ht="12.75">
      <c r="A730" s="185"/>
      <c r="D730" s="279"/>
      <c r="E730" s="280"/>
      <c r="F730" s="354"/>
    </row>
    <row r="731" spans="1:6" ht="12.75">
      <c r="A731" s="185"/>
      <c r="D731" s="279"/>
      <c r="E731" s="280"/>
      <c r="F731" s="354"/>
    </row>
    <row r="732" spans="1:6" ht="12.75">
      <c r="A732" s="185"/>
      <c r="D732" s="279"/>
      <c r="E732" s="280"/>
      <c r="F732" s="354"/>
    </row>
    <row r="733" spans="1:6" ht="12.75">
      <c r="A733" s="185"/>
      <c r="D733" s="279"/>
      <c r="E733" s="280"/>
      <c r="F733" s="354"/>
    </row>
    <row r="734" spans="1:6" ht="12.75">
      <c r="A734" s="185"/>
      <c r="D734" s="279"/>
      <c r="E734" s="280"/>
      <c r="F734" s="354"/>
    </row>
    <row r="735" spans="1:6" ht="12.75">
      <c r="A735" s="185"/>
      <c r="D735" s="279"/>
      <c r="E735" s="280"/>
      <c r="F735" s="354"/>
    </row>
    <row r="736" spans="1:6" ht="12.75">
      <c r="A736" s="185"/>
      <c r="D736" s="279"/>
      <c r="E736" s="280"/>
      <c r="F736" s="354"/>
    </row>
    <row r="737" spans="1:6" ht="12.75">
      <c r="A737" s="185"/>
      <c r="D737" s="279"/>
      <c r="E737" s="280"/>
      <c r="F737" s="354"/>
    </row>
    <row r="738" spans="1:6" ht="12.75">
      <c r="A738" s="185"/>
      <c r="D738" s="279"/>
      <c r="E738" s="280"/>
      <c r="F738" s="354"/>
    </row>
    <row r="739" spans="1:6" ht="12.75">
      <c r="A739" s="185"/>
      <c r="D739" s="279"/>
      <c r="E739" s="280"/>
      <c r="F739" s="354"/>
    </row>
    <row r="740" spans="1:6" ht="12.75">
      <c r="A740" s="185"/>
      <c r="D740" s="279"/>
      <c r="E740" s="280"/>
      <c r="F740" s="354"/>
    </row>
    <row r="741" spans="1:6" ht="12.75">
      <c r="A741" s="185"/>
      <c r="D741" s="279"/>
      <c r="E741" s="280"/>
      <c r="F741" s="354"/>
    </row>
    <row r="742" spans="1:6" ht="12.75">
      <c r="A742" s="185"/>
      <c r="D742" s="279"/>
      <c r="E742" s="280"/>
      <c r="F742" s="354"/>
    </row>
    <row r="743" spans="1:6" ht="12.75">
      <c r="A743" s="185"/>
      <c r="D743" s="279"/>
      <c r="E743" s="280"/>
      <c r="F743" s="354"/>
    </row>
    <row r="744" spans="1:6" ht="12.75">
      <c r="A744" s="185"/>
      <c r="D744" s="279"/>
      <c r="E744" s="280"/>
      <c r="F744" s="354"/>
    </row>
    <row r="745" spans="1:6" ht="12.75">
      <c r="A745" s="185"/>
      <c r="D745" s="279"/>
      <c r="E745" s="280"/>
      <c r="F745" s="354"/>
    </row>
    <row r="746" spans="1:6" ht="12.75">
      <c r="A746" s="185"/>
      <c r="D746" s="279"/>
      <c r="E746" s="280"/>
      <c r="F746" s="354"/>
    </row>
    <row r="747" spans="1:6" ht="12.75">
      <c r="A747" s="185"/>
      <c r="D747" s="279"/>
      <c r="E747" s="280"/>
      <c r="F747" s="354"/>
    </row>
    <row r="748" spans="1:6" ht="12.75">
      <c r="A748" s="185"/>
      <c r="D748" s="279"/>
      <c r="E748" s="280"/>
      <c r="F748" s="354"/>
    </row>
    <row r="749" spans="1:6" ht="12.75">
      <c r="A749" s="185"/>
      <c r="D749" s="279"/>
      <c r="E749" s="280"/>
      <c r="F749" s="354"/>
    </row>
    <row r="750" spans="1:6" ht="12.75">
      <c r="A750" s="185"/>
      <c r="D750" s="279"/>
      <c r="E750" s="280"/>
      <c r="F750" s="354"/>
    </row>
    <row r="751" spans="1:6" ht="12.75">
      <c r="A751" s="185"/>
      <c r="D751" s="279"/>
      <c r="E751" s="280"/>
      <c r="F751" s="354"/>
    </row>
    <row r="752" spans="1:6" ht="12.75">
      <c r="A752" s="185"/>
      <c r="D752" s="279"/>
      <c r="E752" s="280"/>
      <c r="F752" s="354"/>
    </row>
    <row r="753" spans="1:6" ht="12.75">
      <c r="A753" s="185"/>
      <c r="D753" s="279"/>
      <c r="E753" s="280"/>
      <c r="F753" s="354"/>
    </row>
    <row r="754" spans="1:6" ht="12.75">
      <c r="A754" s="185"/>
      <c r="D754" s="279"/>
      <c r="E754" s="280"/>
      <c r="F754" s="354"/>
    </row>
    <row r="755" spans="1:6" ht="12.75">
      <c r="A755" s="185"/>
      <c r="D755" s="279"/>
      <c r="E755" s="280"/>
      <c r="F755" s="354"/>
    </row>
    <row r="756" spans="1:6" ht="12.75">
      <c r="A756" s="185"/>
      <c r="D756" s="279"/>
      <c r="E756" s="280"/>
      <c r="F756" s="354"/>
    </row>
    <row r="757" spans="1:6" ht="12.75">
      <c r="A757" s="185"/>
      <c r="D757" s="279"/>
      <c r="E757" s="280"/>
      <c r="F757" s="354"/>
    </row>
    <row r="758" spans="1:6" ht="12.75">
      <c r="A758" s="185"/>
      <c r="D758" s="279"/>
      <c r="E758" s="280"/>
      <c r="F758" s="354"/>
    </row>
    <row r="759" spans="1:6" ht="12.75">
      <c r="A759" s="185"/>
      <c r="D759" s="279"/>
      <c r="E759" s="280"/>
      <c r="F759" s="354"/>
    </row>
    <row r="760" spans="1:6" ht="12.75">
      <c r="A760" s="185"/>
      <c r="D760" s="279"/>
      <c r="E760" s="280"/>
      <c r="F760" s="354"/>
    </row>
    <row r="761" spans="1:6" ht="12.75">
      <c r="A761" s="185"/>
      <c r="D761" s="279"/>
      <c r="E761" s="280"/>
      <c r="F761" s="354"/>
    </row>
    <row r="762" spans="1:6" ht="12.75">
      <c r="A762" s="185"/>
      <c r="D762" s="279"/>
      <c r="E762" s="280"/>
      <c r="F762" s="354"/>
    </row>
    <row r="763" spans="1:6" ht="12.75">
      <c r="A763" s="185"/>
      <c r="D763" s="279"/>
      <c r="E763" s="280"/>
      <c r="F763" s="354"/>
    </row>
    <row r="764" spans="1:6" ht="12.75">
      <c r="A764" s="185"/>
      <c r="D764" s="279"/>
      <c r="E764" s="280"/>
      <c r="F764" s="354"/>
    </row>
    <row r="765" spans="1:6" ht="12.75">
      <c r="A765" s="185"/>
      <c r="D765" s="279"/>
      <c r="E765" s="280"/>
      <c r="F765" s="354"/>
    </row>
    <row r="766" spans="1:6" ht="12.75">
      <c r="A766" s="185"/>
      <c r="D766" s="279"/>
      <c r="E766" s="280"/>
      <c r="F766" s="354"/>
    </row>
    <row r="767" spans="1:6" ht="12.75">
      <c r="A767" s="185"/>
      <c r="D767" s="279"/>
      <c r="E767" s="280"/>
      <c r="F767" s="354"/>
    </row>
    <row r="768" spans="1:6" ht="12.75">
      <c r="A768" s="185"/>
      <c r="D768" s="279"/>
      <c r="E768" s="280"/>
      <c r="F768" s="354"/>
    </row>
    <row r="769" spans="1:6" ht="12.75">
      <c r="A769" s="185"/>
      <c r="D769" s="279"/>
      <c r="E769" s="280"/>
      <c r="F769" s="354"/>
    </row>
    <row r="770" spans="1:6" ht="12.75">
      <c r="A770" s="185"/>
      <c r="D770" s="279"/>
      <c r="E770" s="280"/>
      <c r="F770" s="354"/>
    </row>
    <row r="771" spans="1:6" ht="12.75">
      <c r="A771" s="185"/>
      <c r="D771" s="279"/>
      <c r="E771" s="280"/>
      <c r="F771" s="354"/>
    </row>
    <row r="772" spans="1:6" ht="12.75">
      <c r="A772" s="185"/>
      <c r="D772" s="279"/>
      <c r="E772" s="280"/>
      <c r="F772" s="354"/>
    </row>
    <row r="773" spans="1:6" ht="12.75">
      <c r="A773" s="185"/>
      <c r="D773" s="279"/>
      <c r="E773" s="280"/>
      <c r="F773" s="354"/>
    </row>
    <row r="774" spans="1:6" ht="12.75">
      <c r="A774" s="185"/>
      <c r="D774" s="279"/>
      <c r="E774" s="280"/>
      <c r="F774" s="354"/>
    </row>
    <row r="775" spans="1:6" ht="12.75">
      <c r="A775" s="185"/>
      <c r="D775" s="279"/>
      <c r="E775" s="280"/>
      <c r="F775" s="354"/>
    </row>
    <row r="776" spans="1:6" ht="12.75">
      <c r="A776" s="185"/>
      <c r="D776" s="279"/>
      <c r="E776" s="280"/>
      <c r="F776" s="354"/>
    </row>
    <row r="777" spans="1:6" ht="12.75">
      <c r="A777" s="185"/>
      <c r="D777" s="279"/>
      <c r="E777" s="280"/>
      <c r="F777" s="354"/>
    </row>
    <row r="778" spans="1:6" ht="12.75">
      <c r="A778" s="185"/>
      <c r="D778" s="279"/>
      <c r="E778" s="280"/>
      <c r="F778" s="354"/>
    </row>
    <row r="779" spans="1:6" ht="12.75">
      <c r="A779" s="185"/>
      <c r="D779" s="279"/>
      <c r="E779" s="280"/>
      <c r="F779" s="354"/>
    </row>
    <row r="780" spans="1:6" ht="12.75">
      <c r="A780" s="185"/>
      <c r="D780" s="279"/>
      <c r="E780" s="280"/>
      <c r="F780" s="354"/>
    </row>
    <row r="781" spans="1:6" ht="12.75">
      <c r="A781" s="185"/>
      <c r="D781" s="279"/>
      <c r="E781" s="280"/>
      <c r="F781" s="354"/>
    </row>
    <row r="782" spans="1:6" ht="12.75">
      <c r="A782" s="185"/>
      <c r="D782" s="279"/>
      <c r="E782" s="280"/>
      <c r="F782" s="354"/>
    </row>
    <row r="783" spans="1:6" ht="12.75">
      <c r="A783" s="185"/>
      <c r="D783" s="279"/>
      <c r="E783" s="280"/>
      <c r="F783" s="354"/>
    </row>
    <row r="784" spans="1:6" ht="12.75">
      <c r="A784" s="185"/>
      <c r="D784" s="279"/>
      <c r="E784" s="280"/>
      <c r="F784" s="354"/>
    </row>
    <row r="785" spans="1:6" ht="12.75">
      <c r="A785" s="185"/>
      <c r="D785" s="279"/>
      <c r="E785" s="280"/>
      <c r="F785" s="354"/>
    </row>
    <row r="786" spans="1:6" ht="12.75">
      <c r="A786" s="185"/>
      <c r="D786" s="279"/>
      <c r="E786" s="280"/>
      <c r="F786" s="354"/>
    </row>
    <row r="787" spans="1:6" ht="12.75">
      <c r="A787" s="185"/>
      <c r="D787" s="279"/>
      <c r="E787" s="280"/>
      <c r="F787" s="354"/>
    </row>
    <row r="788" spans="1:6" ht="12.75">
      <c r="A788" s="185"/>
      <c r="D788" s="279"/>
      <c r="E788" s="280"/>
      <c r="F788" s="354"/>
    </row>
    <row r="789" spans="1:6" ht="12.75">
      <c r="A789" s="185"/>
      <c r="D789" s="279"/>
      <c r="E789" s="280"/>
      <c r="F789" s="354"/>
    </row>
    <row r="790" spans="1:6" ht="12.75">
      <c r="A790" s="185"/>
      <c r="D790" s="279"/>
      <c r="E790" s="280"/>
      <c r="F790" s="354"/>
    </row>
    <row r="791" spans="1:6" ht="12.75">
      <c r="A791" s="185"/>
      <c r="D791" s="279"/>
      <c r="E791" s="280"/>
      <c r="F791" s="354"/>
    </row>
    <row r="792" spans="1:6" ht="12.75">
      <c r="A792" s="185"/>
      <c r="D792" s="279"/>
      <c r="E792" s="280"/>
      <c r="F792" s="354"/>
    </row>
    <row r="793" spans="1:6" ht="12.75">
      <c r="A793" s="185"/>
      <c r="D793" s="279"/>
      <c r="E793" s="280"/>
      <c r="F793" s="354"/>
    </row>
    <row r="794" spans="1:6" ht="12.75">
      <c r="A794" s="185"/>
      <c r="D794" s="279"/>
      <c r="E794" s="280"/>
      <c r="F794" s="354"/>
    </row>
    <row r="795" spans="1:6" ht="12.75">
      <c r="A795" s="185"/>
      <c r="D795" s="279"/>
      <c r="E795" s="280"/>
      <c r="F795" s="354"/>
    </row>
    <row r="796" spans="1:6" ht="12.75">
      <c r="A796" s="185"/>
      <c r="D796" s="279"/>
      <c r="E796" s="280"/>
      <c r="F796" s="354"/>
    </row>
    <row r="797" spans="1:6" ht="12.75">
      <c r="A797" s="185"/>
      <c r="D797" s="279"/>
      <c r="E797" s="280"/>
      <c r="F797" s="354"/>
    </row>
    <row r="798" spans="1:6" ht="12.75">
      <c r="A798" s="185"/>
      <c r="D798" s="279"/>
      <c r="E798" s="280"/>
      <c r="F798" s="354"/>
    </row>
    <row r="799" spans="1:6" ht="12.75">
      <c r="A799" s="185"/>
      <c r="D799" s="279"/>
      <c r="E799" s="280"/>
      <c r="F799" s="354"/>
    </row>
    <row r="800" spans="1:6" ht="12.75">
      <c r="A800" s="185"/>
      <c r="D800" s="279"/>
      <c r="E800" s="280"/>
      <c r="F800" s="354"/>
    </row>
    <row r="801" spans="1:6" ht="12.75">
      <c r="A801" s="185"/>
      <c r="D801" s="279"/>
      <c r="E801" s="280"/>
      <c r="F801" s="354"/>
    </row>
    <row r="802" spans="1:6" ht="12.75">
      <c r="A802" s="185"/>
      <c r="D802" s="279"/>
      <c r="E802" s="280"/>
      <c r="F802" s="354"/>
    </row>
    <row r="803" spans="1:6" ht="12.75">
      <c r="A803" s="185"/>
      <c r="D803" s="279"/>
      <c r="E803" s="280"/>
      <c r="F803" s="354"/>
    </row>
    <row r="804" spans="1:6" ht="12.75">
      <c r="A804" s="185"/>
      <c r="D804" s="279"/>
      <c r="E804" s="280"/>
      <c r="F804" s="354"/>
    </row>
    <row r="805" spans="1:6" ht="12.75">
      <c r="A805" s="185"/>
      <c r="D805" s="279"/>
      <c r="E805" s="280"/>
      <c r="F805" s="354"/>
    </row>
    <row r="806" spans="1:6" ht="12.75">
      <c r="A806" s="185"/>
      <c r="D806" s="279"/>
      <c r="E806" s="280"/>
      <c r="F806" s="354"/>
    </row>
    <row r="807" spans="1:6" ht="12.75">
      <c r="A807" s="185"/>
      <c r="D807" s="279"/>
      <c r="E807" s="280"/>
      <c r="F807" s="354"/>
    </row>
    <row r="808" spans="1:6" ht="12.75">
      <c r="A808" s="185"/>
      <c r="D808" s="279"/>
      <c r="E808" s="280"/>
      <c r="F808" s="354"/>
    </row>
    <row r="809" spans="1:6" ht="12.75">
      <c r="A809" s="185"/>
      <c r="D809" s="279"/>
      <c r="E809" s="280"/>
      <c r="F809" s="354"/>
    </row>
    <row r="810" spans="1:6" ht="12.75">
      <c r="A810" s="185"/>
      <c r="D810" s="279"/>
      <c r="E810" s="280"/>
      <c r="F810" s="354"/>
    </row>
    <row r="811" spans="1:6" ht="12.75">
      <c r="A811" s="185"/>
      <c r="D811" s="279"/>
      <c r="E811" s="280"/>
      <c r="F811" s="354"/>
    </row>
    <row r="812" spans="1:6" ht="12.75">
      <c r="A812" s="185"/>
      <c r="D812" s="279"/>
      <c r="E812" s="280"/>
      <c r="F812" s="354"/>
    </row>
    <row r="813" spans="1:6" ht="12.75">
      <c r="A813" s="185"/>
      <c r="D813" s="279"/>
      <c r="E813" s="280"/>
      <c r="F813" s="354"/>
    </row>
    <row r="814" spans="1:6" ht="12.75">
      <c r="A814" s="185"/>
      <c r="D814" s="279"/>
      <c r="E814" s="280"/>
      <c r="F814" s="354"/>
    </row>
    <row r="815" spans="1:6" ht="12.75">
      <c r="A815" s="185"/>
      <c r="D815" s="279"/>
      <c r="E815" s="280"/>
      <c r="F815" s="354"/>
    </row>
    <row r="816" spans="1:6" ht="12.75">
      <c r="A816" s="185"/>
      <c r="D816" s="279"/>
      <c r="E816" s="280"/>
      <c r="F816" s="354"/>
    </row>
    <row r="817" spans="1:6" ht="12.75">
      <c r="A817" s="185"/>
      <c r="D817" s="279"/>
      <c r="E817" s="280"/>
      <c r="F817" s="354"/>
    </row>
    <row r="818" spans="1:6" ht="12.75">
      <c r="A818" s="185"/>
      <c r="D818" s="279"/>
      <c r="E818" s="280"/>
      <c r="F818" s="354"/>
    </row>
    <row r="819" spans="1:6" ht="12.75">
      <c r="A819" s="185"/>
      <c r="D819" s="279"/>
      <c r="E819" s="280"/>
      <c r="F819" s="354"/>
    </row>
    <row r="820" spans="1:6" ht="12.75">
      <c r="A820" s="185"/>
      <c r="D820" s="279"/>
      <c r="E820" s="280"/>
      <c r="F820" s="354"/>
    </row>
    <row r="821" spans="1:6" ht="12.75">
      <c r="A821" s="185"/>
      <c r="D821" s="279"/>
      <c r="E821" s="280"/>
      <c r="F821" s="354"/>
    </row>
    <row r="822" spans="1:6" ht="12.75">
      <c r="A822" s="185"/>
      <c r="D822" s="279"/>
      <c r="E822" s="280"/>
      <c r="F822" s="354"/>
    </row>
    <row r="823" spans="1:6" ht="12.75">
      <c r="A823" s="185"/>
      <c r="D823" s="279"/>
      <c r="E823" s="280"/>
      <c r="F823" s="354"/>
    </row>
    <row r="824" spans="1:6" ht="12.75">
      <c r="A824" s="185"/>
      <c r="D824" s="279"/>
      <c r="E824" s="280"/>
      <c r="F824" s="354"/>
    </row>
    <row r="825" spans="1:6" ht="12.75">
      <c r="A825" s="185"/>
      <c r="D825" s="279"/>
      <c r="E825" s="280"/>
      <c r="F825" s="354"/>
    </row>
    <row r="826" spans="1:6" ht="12.75">
      <c r="A826" s="185"/>
      <c r="D826" s="279"/>
      <c r="E826" s="280"/>
      <c r="F826" s="354"/>
    </row>
    <row r="827" spans="1:6" ht="12.75">
      <c r="A827" s="185"/>
      <c r="D827" s="279"/>
      <c r="E827" s="280"/>
      <c r="F827" s="354"/>
    </row>
    <row r="828" spans="1:6" ht="12.75">
      <c r="A828" s="185"/>
      <c r="D828" s="279"/>
      <c r="E828" s="280"/>
      <c r="F828" s="354"/>
    </row>
    <row r="829" spans="1:6" ht="12.75">
      <c r="A829" s="185"/>
      <c r="D829" s="279"/>
      <c r="E829" s="280"/>
      <c r="F829" s="354"/>
    </row>
    <row r="830" spans="1:6" ht="12.75">
      <c r="A830" s="185"/>
      <c r="D830" s="279"/>
      <c r="E830" s="280"/>
      <c r="F830" s="354"/>
    </row>
    <row r="831" spans="1:6" ht="12.75">
      <c r="A831" s="185"/>
      <c r="D831" s="279"/>
      <c r="E831" s="280"/>
      <c r="F831" s="354"/>
    </row>
    <row r="832" spans="1:6" ht="12.75">
      <c r="A832" s="185"/>
      <c r="D832" s="279"/>
      <c r="E832" s="280"/>
      <c r="F832" s="354"/>
    </row>
    <row r="833" spans="1:6" ht="12.75">
      <c r="A833" s="185"/>
      <c r="D833" s="279"/>
      <c r="E833" s="280"/>
      <c r="F833" s="354"/>
    </row>
    <row r="834" spans="1:6" ht="12.75">
      <c r="A834" s="185"/>
      <c r="D834" s="279"/>
      <c r="E834" s="280"/>
      <c r="F834" s="354"/>
    </row>
    <row r="835" spans="1:6" ht="12.75">
      <c r="A835" s="185"/>
      <c r="D835" s="279"/>
      <c r="E835" s="280"/>
      <c r="F835" s="354"/>
    </row>
    <row r="836" spans="1:6" ht="12.75">
      <c r="A836" s="185"/>
      <c r="D836" s="279"/>
      <c r="E836" s="280"/>
      <c r="F836" s="354"/>
    </row>
    <row r="837" spans="1:6" ht="12.75">
      <c r="A837" s="185"/>
      <c r="D837" s="279"/>
      <c r="E837" s="280"/>
      <c r="F837" s="354"/>
    </row>
    <row r="838" spans="1:6" ht="12.75">
      <c r="A838" s="185"/>
      <c r="D838" s="279"/>
      <c r="E838" s="280"/>
      <c r="F838" s="354"/>
    </row>
    <row r="839" spans="1:6" ht="12.75">
      <c r="A839" s="185"/>
      <c r="D839" s="279"/>
      <c r="E839" s="280"/>
      <c r="F839" s="354"/>
    </row>
    <row r="840" spans="1:6" ht="12.75">
      <c r="A840" s="185"/>
      <c r="D840" s="279"/>
      <c r="E840" s="280"/>
      <c r="F840" s="354"/>
    </row>
    <row r="841" spans="1:6" ht="12.75">
      <c r="A841" s="185"/>
      <c r="D841" s="279"/>
      <c r="E841" s="280"/>
      <c r="F841" s="354"/>
    </row>
    <row r="842" spans="1:6" ht="12.75">
      <c r="A842" s="185"/>
      <c r="D842" s="279"/>
      <c r="E842" s="280"/>
      <c r="F842" s="354"/>
    </row>
    <row r="843" spans="1:6" ht="12.75">
      <c r="A843" s="185"/>
      <c r="D843" s="279"/>
      <c r="E843" s="280"/>
      <c r="F843" s="354"/>
    </row>
    <row r="844" spans="1:6" ht="12.75">
      <c r="A844" s="185"/>
      <c r="D844" s="279"/>
      <c r="E844" s="280"/>
      <c r="F844" s="354"/>
    </row>
    <row r="845" spans="1:6" ht="12.75">
      <c r="A845" s="185"/>
      <c r="D845" s="279"/>
      <c r="E845" s="280"/>
      <c r="F845" s="354"/>
    </row>
    <row r="846" spans="1:6" ht="12.75">
      <c r="A846" s="185"/>
      <c r="D846" s="279"/>
      <c r="E846" s="280"/>
      <c r="F846" s="354"/>
    </row>
    <row r="847" spans="1:6" ht="12.75">
      <c r="A847" s="185"/>
      <c r="D847" s="279"/>
      <c r="E847" s="280"/>
      <c r="F847" s="354"/>
    </row>
    <row r="848" spans="1:6" ht="12.75">
      <c r="A848" s="185"/>
      <c r="D848" s="279"/>
      <c r="E848" s="280"/>
      <c r="F848" s="354"/>
    </row>
    <row r="849" spans="1:6" ht="12.75">
      <c r="A849" s="185"/>
      <c r="D849" s="279"/>
      <c r="E849" s="280"/>
      <c r="F849" s="354"/>
    </row>
    <row r="850" spans="1:6" ht="12.75">
      <c r="A850" s="185"/>
      <c r="D850" s="279"/>
      <c r="E850" s="280"/>
      <c r="F850" s="354"/>
    </row>
    <row r="851" spans="1:6" ht="12.75">
      <c r="A851" s="185"/>
      <c r="D851" s="279"/>
      <c r="E851" s="280"/>
      <c r="F851" s="354"/>
    </row>
    <row r="852" spans="1:6" ht="12.75">
      <c r="A852" s="185"/>
      <c r="D852" s="279"/>
      <c r="E852" s="280"/>
      <c r="F852" s="354"/>
    </row>
    <row r="853" spans="1:6" ht="12.75">
      <c r="A853" s="185"/>
      <c r="D853" s="279"/>
      <c r="E853" s="280"/>
      <c r="F853" s="354"/>
    </row>
    <row r="854" spans="1:6" ht="12.75">
      <c r="A854" s="185"/>
      <c r="D854" s="279"/>
      <c r="E854" s="280"/>
      <c r="F854" s="354"/>
    </row>
    <row r="855" spans="1:6" ht="12.75">
      <c r="A855" s="185"/>
      <c r="D855" s="279"/>
      <c r="E855" s="280"/>
      <c r="F855" s="354"/>
    </row>
    <row r="856" spans="1:6" ht="12.75">
      <c r="A856" s="185"/>
      <c r="D856" s="279"/>
      <c r="E856" s="280"/>
      <c r="F856" s="354"/>
    </row>
    <row r="857" spans="1:6" ht="12.75">
      <c r="A857" s="185"/>
      <c r="D857" s="279"/>
      <c r="E857" s="280"/>
      <c r="F857" s="354"/>
    </row>
    <row r="858" spans="1:6" ht="12.75">
      <c r="A858" s="185"/>
      <c r="D858" s="279"/>
      <c r="E858" s="280"/>
      <c r="F858" s="354"/>
    </row>
    <row r="859" spans="1:6" ht="12.75">
      <c r="A859" s="185"/>
      <c r="D859" s="279"/>
      <c r="E859" s="280"/>
      <c r="F859" s="354"/>
    </row>
    <row r="860" spans="1:6" ht="12.75">
      <c r="A860" s="185"/>
      <c r="D860" s="279"/>
      <c r="E860" s="280"/>
      <c r="F860" s="354"/>
    </row>
    <row r="861" spans="1:6" ht="12.75">
      <c r="A861" s="185"/>
      <c r="D861" s="279"/>
      <c r="E861" s="280"/>
      <c r="F861" s="354"/>
    </row>
    <row r="862" spans="1:6" ht="12.75">
      <c r="A862" s="185"/>
      <c r="D862" s="279"/>
      <c r="E862" s="280"/>
      <c r="F862" s="354"/>
    </row>
    <row r="863" spans="1:6" ht="12.75">
      <c r="A863" s="185"/>
      <c r="D863" s="279"/>
      <c r="E863" s="280"/>
      <c r="F863" s="354"/>
    </row>
    <row r="864" spans="1:6" ht="12.75">
      <c r="A864" s="185"/>
      <c r="D864" s="279"/>
      <c r="E864" s="280"/>
      <c r="F864" s="354"/>
    </row>
    <row r="865" spans="1:6" ht="12.75">
      <c r="A865" s="185"/>
      <c r="D865" s="279"/>
      <c r="E865" s="280"/>
      <c r="F865" s="354"/>
    </row>
    <row r="866" spans="1:6" ht="12.75">
      <c r="A866" s="185"/>
      <c r="D866" s="279"/>
      <c r="E866" s="280"/>
      <c r="F866" s="354"/>
    </row>
    <row r="867" spans="1:6" ht="12.75">
      <c r="A867" s="185"/>
      <c r="D867" s="279"/>
      <c r="E867" s="280"/>
      <c r="F867" s="354"/>
    </row>
    <row r="868" spans="1:6" ht="12.75">
      <c r="A868" s="185"/>
      <c r="D868" s="279"/>
      <c r="E868" s="280"/>
      <c r="F868" s="354"/>
    </row>
    <row r="869" spans="1:6" ht="12.75">
      <c r="A869" s="185"/>
      <c r="D869" s="279"/>
      <c r="E869" s="280"/>
      <c r="F869" s="354"/>
    </row>
    <row r="870" spans="1:6" ht="12.75">
      <c r="A870" s="185"/>
      <c r="D870" s="279"/>
      <c r="E870" s="280"/>
      <c r="F870" s="354"/>
    </row>
    <row r="871" spans="1:6" ht="12.75">
      <c r="A871" s="185"/>
      <c r="D871" s="279"/>
      <c r="E871" s="280"/>
      <c r="F871" s="354"/>
    </row>
    <row r="872" spans="1:6" ht="12.75">
      <c r="A872" s="185"/>
      <c r="D872" s="279"/>
      <c r="E872" s="280"/>
      <c r="F872" s="354"/>
    </row>
    <row r="873" spans="1:6" ht="12.75">
      <c r="A873" s="185"/>
      <c r="D873" s="279"/>
      <c r="E873" s="280"/>
      <c r="F873" s="354"/>
    </row>
    <row r="874" spans="1:6" ht="12.75">
      <c r="A874" s="185"/>
      <c r="D874" s="279"/>
      <c r="E874" s="280"/>
      <c r="F874" s="354"/>
    </row>
    <row r="875" spans="1:6" ht="12.75">
      <c r="A875" s="185"/>
      <c r="D875" s="279"/>
      <c r="E875" s="280"/>
      <c r="F875" s="354"/>
    </row>
    <row r="876" spans="1:6" ht="12.75">
      <c r="A876" s="185"/>
      <c r="D876" s="279"/>
      <c r="E876" s="280"/>
      <c r="F876" s="354"/>
    </row>
    <row r="877" spans="1:6" ht="12.75">
      <c r="A877" s="185"/>
      <c r="D877" s="279"/>
      <c r="E877" s="280"/>
      <c r="F877" s="354"/>
    </row>
    <row r="878" spans="1:6" ht="12.75">
      <c r="A878" s="185"/>
      <c r="D878" s="279"/>
      <c r="E878" s="280"/>
      <c r="F878" s="354"/>
    </row>
    <row r="879" spans="1:6" ht="12.75">
      <c r="A879" s="185"/>
      <c r="D879" s="279"/>
      <c r="E879" s="280"/>
      <c r="F879" s="354"/>
    </row>
    <row r="880" spans="1:6" ht="12.75">
      <c r="A880" s="185"/>
      <c r="D880" s="279"/>
      <c r="E880" s="280"/>
      <c r="F880" s="354"/>
    </row>
    <row r="881" spans="1:6" ht="12.75">
      <c r="A881" s="185"/>
      <c r="D881" s="279"/>
      <c r="E881" s="280"/>
      <c r="F881" s="354"/>
    </row>
    <row r="882" spans="1:6" ht="12.75">
      <c r="A882" s="185"/>
      <c r="D882" s="279"/>
      <c r="E882" s="280"/>
      <c r="F882" s="354"/>
    </row>
    <row r="883" spans="1:6" ht="12.75">
      <c r="A883" s="185"/>
      <c r="D883" s="279"/>
      <c r="E883" s="280"/>
      <c r="F883" s="354"/>
    </row>
    <row r="884" spans="1:6" ht="12.75">
      <c r="A884" s="185"/>
      <c r="D884" s="279"/>
      <c r="E884" s="280"/>
      <c r="F884" s="354"/>
    </row>
    <row r="885" spans="1:6" ht="12.75">
      <c r="A885" s="185"/>
      <c r="D885" s="279"/>
      <c r="E885" s="280"/>
      <c r="F885" s="354"/>
    </row>
    <row r="886" spans="1:6" ht="12.75">
      <c r="A886" s="185"/>
      <c r="D886" s="279"/>
      <c r="E886" s="280"/>
      <c r="F886" s="354"/>
    </row>
    <row r="887" spans="1:6" ht="12.75">
      <c r="A887" s="185"/>
      <c r="D887" s="279"/>
      <c r="E887" s="280"/>
      <c r="F887" s="354"/>
    </row>
    <row r="888" spans="1:6" ht="12.75">
      <c r="A888" s="185"/>
      <c r="D888" s="279"/>
      <c r="E888" s="280"/>
      <c r="F888" s="354"/>
    </row>
    <row r="889" spans="1:6" ht="12.75">
      <c r="A889" s="185"/>
      <c r="D889" s="279"/>
      <c r="E889" s="280"/>
      <c r="F889" s="354"/>
    </row>
    <row r="890" spans="1:6" ht="12.75">
      <c r="A890" s="185"/>
      <c r="D890" s="279"/>
      <c r="E890" s="280"/>
      <c r="F890" s="354"/>
    </row>
    <row r="891" spans="1:6" ht="12.75">
      <c r="A891" s="185"/>
      <c r="D891" s="279"/>
      <c r="E891" s="280"/>
      <c r="F891" s="354"/>
    </row>
    <row r="892" spans="1:6" ht="12.75">
      <c r="A892" s="185"/>
      <c r="D892" s="279"/>
      <c r="E892" s="280"/>
      <c r="F892" s="354"/>
    </row>
    <row r="893" spans="1:6" ht="12.75">
      <c r="A893" s="185"/>
      <c r="D893" s="279"/>
      <c r="E893" s="280"/>
      <c r="F893" s="354"/>
    </row>
    <row r="894" spans="1:6" ht="12.75">
      <c r="A894" s="185"/>
      <c r="D894" s="279"/>
      <c r="E894" s="280"/>
      <c r="F894" s="354"/>
    </row>
    <row r="895" spans="1:6" ht="12.75">
      <c r="A895" s="185"/>
      <c r="D895" s="279"/>
      <c r="E895" s="280"/>
      <c r="F895" s="354"/>
    </row>
    <row r="896" spans="1:6" ht="12.75">
      <c r="A896" s="185"/>
      <c r="D896" s="279"/>
      <c r="E896" s="280"/>
      <c r="F896" s="354"/>
    </row>
    <row r="897" spans="1:6" ht="12.75">
      <c r="A897" s="185"/>
      <c r="D897" s="279"/>
      <c r="E897" s="280"/>
      <c r="F897" s="354"/>
    </row>
    <row r="898" spans="1:6" ht="12.75">
      <c r="A898" s="185"/>
      <c r="D898" s="279"/>
      <c r="E898" s="280"/>
      <c r="F898" s="354"/>
    </row>
    <row r="899" spans="1:6" ht="12.75">
      <c r="A899" s="185"/>
      <c r="D899" s="279"/>
      <c r="E899" s="280"/>
      <c r="F899" s="354"/>
    </row>
    <row r="900" spans="1:6" ht="12.75">
      <c r="A900" s="185"/>
      <c r="D900" s="279"/>
      <c r="E900" s="280"/>
      <c r="F900" s="354"/>
    </row>
    <row r="901" spans="1:6" ht="12.75">
      <c r="A901" s="185"/>
      <c r="D901" s="279"/>
      <c r="E901" s="280"/>
      <c r="F901" s="354"/>
    </row>
    <row r="902" spans="1:6" ht="12.75">
      <c r="A902" s="185"/>
      <c r="D902" s="279"/>
      <c r="E902" s="280"/>
      <c r="F902" s="354"/>
    </row>
    <row r="903" spans="1:6" ht="12.75">
      <c r="A903" s="185"/>
      <c r="D903" s="279"/>
      <c r="E903" s="280"/>
      <c r="F903" s="354"/>
    </row>
    <row r="904" spans="1:6" ht="12.75">
      <c r="A904" s="185"/>
      <c r="D904" s="279"/>
      <c r="E904" s="280"/>
      <c r="F904" s="354"/>
    </row>
    <row r="905" spans="1:6" ht="12.75">
      <c r="A905" s="185"/>
      <c r="D905" s="279"/>
      <c r="E905" s="280"/>
      <c r="F905" s="354"/>
    </row>
    <row r="906" spans="1:6" ht="12.75">
      <c r="A906" s="185"/>
      <c r="D906" s="279"/>
      <c r="E906" s="280"/>
      <c r="F906" s="354"/>
    </row>
    <row r="907" spans="1:6" ht="12.75">
      <c r="A907" s="185"/>
      <c r="D907" s="279"/>
      <c r="E907" s="280"/>
      <c r="F907" s="354"/>
    </row>
    <row r="908" spans="1:6" ht="12.75">
      <c r="A908" s="185"/>
      <c r="D908" s="279"/>
      <c r="E908" s="280"/>
      <c r="F908" s="354"/>
    </row>
    <row r="909" spans="1:6" ht="12.75">
      <c r="A909" s="185"/>
      <c r="D909" s="279"/>
      <c r="E909" s="280"/>
      <c r="F909" s="354"/>
    </row>
    <row r="910" spans="1:6" ht="12.75">
      <c r="A910" s="185"/>
      <c r="D910" s="279"/>
      <c r="E910" s="280"/>
      <c r="F910" s="354"/>
    </row>
    <row r="911" spans="1:6" ht="12.75">
      <c r="A911" s="185"/>
      <c r="D911" s="279"/>
      <c r="E911" s="280"/>
      <c r="F911" s="354"/>
    </row>
    <row r="912" spans="1:6" ht="12.75">
      <c r="A912" s="185"/>
      <c r="D912" s="279"/>
      <c r="E912" s="280"/>
      <c r="F912" s="354"/>
    </row>
    <row r="913" spans="1:6" ht="12.75">
      <c r="A913" s="185"/>
      <c r="D913" s="279"/>
      <c r="E913" s="280"/>
      <c r="F913" s="354"/>
    </row>
    <row r="914" spans="1:6" ht="12.75">
      <c r="A914" s="185"/>
      <c r="D914" s="279"/>
      <c r="E914" s="280"/>
      <c r="F914" s="354"/>
    </row>
    <row r="915" spans="1:6" ht="12.75">
      <c r="A915" s="185"/>
      <c r="D915" s="279"/>
      <c r="E915" s="280"/>
      <c r="F915" s="354"/>
    </row>
    <row r="916" spans="1:6" ht="12.75">
      <c r="A916" s="185"/>
      <c r="D916" s="279"/>
      <c r="E916" s="280"/>
      <c r="F916" s="354"/>
    </row>
    <row r="917" spans="1:6" ht="12.75">
      <c r="A917" s="185"/>
      <c r="D917" s="279"/>
      <c r="E917" s="280"/>
      <c r="F917" s="354"/>
    </row>
    <row r="918" spans="1:6" ht="12.75">
      <c r="A918" s="185"/>
      <c r="D918" s="279"/>
      <c r="E918" s="280"/>
      <c r="F918" s="354"/>
    </row>
    <row r="919" spans="1:6" ht="12.75">
      <c r="A919" s="185"/>
      <c r="D919" s="279"/>
      <c r="E919" s="280"/>
      <c r="F919" s="354"/>
    </row>
    <row r="920" spans="1:6" ht="12.75">
      <c r="A920" s="185"/>
      <c r="D920" s="279"/>
      <c r="E920" s="280"/>
      <c r="F920" s="354"/>
    </row>
    <row r="921" spans="1:6" ht="12.75">
      <c r="A921" s="185"/>
      <c r="D921" s="279"/>
      <c r="E921" s="280"/>
      <c r="F921" s="354"/>
    </row>
    <row r="922" spans="1:6" ht="12.75">
      <c r="A922" s="185"/>
      <c r="D922" s="279"/>
      <c r="E922" s="280"/>
      <c r="F922" s="354"/>
    </row>
    <row r="923" spans="1:6" ht="12.75">
      <c r="A923" s="185"/>
      <c r="D923" s="279"/>
      <c r="E923" s="280"/>
      <c r="F923" s="354"/>
    </row>
    <row r="924" spans="1:6" ht="12.75">
      <c r="A924" s="185"/>
      <c r="D924" s="279"/>
      <c r="E924" s="280"/>
      <c r="F924" s="354"/>
    </row>
    <row r="925" spans="1:6" ht="12.75">
      <c r="A925" s="185"/>
      <c r="D925" s="279"/>
      <c r="E925" s="280"/>
      <c r="F925" s="354"/>
    </row>
    <row r="926" spans="1:6" ht="12.75">
      <c r="A926" s="185"/>
      <c r="D926" s="279"/>
      <c r="E926" s="280"/>
      <c r="F926" s="354"/>
    </row>
    <row r="927" spans="1:6" ht="12.75">
      <c r="A927" s="185"/>
      <c r="D927" s="279"/>
      <c r="E927" s="280"/>
      <c r="F927" s="354"/>
    </row>
    <row r="928" spans="1:6" ht="12.75">
      <c r="A928" s="185"/>
      <c r="D928" s="279"/>
      <c r="E928" s="280"/>
      <c r="F928" s="354"/>
    </row>
    <row r="929" spans="1:6" ht="12.75">
      <c r="A929" s="185"/>
      <c r="D929" s="279"/>
      <c r="E929" s="280"/>
      <c r="F929" s="354"/>
    </row>
    <row r="930" spans="1:6" ht="12.75">
      <c r="A930" s="185"/>
      <c r="D930" s="279"/>
      <c r="E930" s="280"/>
      <c r="F930" s="354"/>
    </row>
    <row r="931" spans="1:6" ht="12.75">
      <c r="A931" s="185"/>
      <c r="D931" s="279"/>
      <c r="E931" s="280"/>
      <c r="F931" s="354"/>
    </row>
    <row r="932" spans="1:6" ht="12.75">
      <c r="A932" s="185"/>
      <c r="D932" s="279"/>
      <c r="E932" s="280"/>
      <c r="F932" s="354"/>
    </row>
    <row r="933" spans="1:6" ht="12.75">
      <c r="A933" s="185"/>
      <c r="D933" s="279"/>
      <c r="E933" s="280"/>
      <c r="F933" s="354"/>
    </row>
    <row r="934" spans="1:6" ht="12.75">
      <c r="A934" s="185"/>
      <c r="D934" s="279"/>
      <c r="E934" s="280"/>
      <c r="F934" s="354"/>
    </row>
    <row r="935" spans="1:6" ht="12.75">
      <c r="A935" s="185"/>
      <c r="D935" s="279"/>
      <c r="E935" s="280"/>
      <c r="F935" s="354"/>
    </row>
    <row r="936" spans="1:6" ht="12.75">
      <c r="A936" s="185"/>
      <c r="D936" s="279"/>
      <c r="E936" s="280"/>
      <c r="F936" s="354"/>
    </row>
    <row r="937" spans="1:6" ht="12.75">
      <c r="A937" s="185"/>
      <c r="D937" s="279"/>
      <c r="E937" s="280"/>
      <c r="F937" s="354"/>
    </row>
    <row r="938" spans="1:6" ht="12.75">
      <c r="A938" s="185"/>
      <c r="D938" s="279"/>
      <c r="E938" s="280"/>
      <c r="F938" s="354"/>
    </row>
    <row r="939" spans="1:6" ht="12.75">
      <c r="A939" s="185"/>
      <c r="D939" s="279"/>
      <c r="E939" s="280"/>
      <c r="F939" s="354"/>
    </row>
    <row r="940" spans="1:6" ht="12.75">
      <c r="A940" s="185"/>
      <c r="D940" s="279"/>
      <c r="E940" s="280"/>
      <c r="F940" s="354"/>
    </row>
    <row r="941" spans="1:6" ht="12.75">
      <c r="A941" s="185"/>
      <c r="D941" s="279"/>
      <c r="E941" s="280"/>
      <c r="F941" s="354"/>
    </row>
    <row r="942" spans="1:6" ht="12.75">
      <c r="A942" s="185"/>
      <c r="D942" s="279"/>
      <c r="E942" s="280"/>
      <c r="F942" s="354"/>
    </row>
    <row r="943" spans="1:6" ht="12.75">
      <c r="A943" s="185"/>
      <c r="D943" s="279"/>
      <c r="E943" s="280"/>
      <c r="F943" s="354"/>
    </row>
    <row r="944" spans="1:6" ht="12.75">
      <c r="A944" s="185"/>
      <c r="D944" s="279"/>
      <c r="E944" s="280"/>
      <c r="F944" s="354"/>
    </row>
    <row r="945" spans="1:6" ht="12.75">
      <c r="A945" s="185"/>
      <c r="D945" s="279"/>
      <c r="E945" s="280"/>
      <c r="F945" s="354"/>
    </row>
    <row r="946" spans="1:6" ht="12.75">
      <c r="A946" s="185"/>
      <c r="D946" s="279"/>
      <c r="E946" s="280"/>
      <c r="F946" s="354"/>
    </row>
    <row r="947" spans="1:6" ht="12.75">
      <c r="A947" s="185"/>
      <c r="D947" s="279"/>
      <c r="E947" s="280"/>
      <c r="F947" s="354"/>
    </row>
    <row r="948" spans="1:6" ht="12.75">
      <c r="A948" s="185"/>
      <c r="D948" s="279"/>
      <c r="E948" s="280"/>
      <c r="F948" s="354"/>
    </row>
    <row r="949" spans="1:6" ht="12.75">
      <c r="A949" s="185"/>
      <c r="D949" s="279"/>
      <c r="E949" s="280"/>
      <c r="F949" s="354"/>
    </row>
    <row r="950" spans="1:6" ht="12.75">
      <c r="A950" s="185"/>
      <c r="D950" s="279"/>
      <c r="E950" s="280"/>
      <c r="F950" s="354"/>
    </row>
    <row r="951" spans="1:6" ht="12.75">
      <c r="A951" s="185"/>
      <c r="D951" s="279"/>
      <c r="E951" s="280"/>
      <c r="F951" s="354"/>
    </row>
    <row r="952" spans="1:6" ht="12.75">
      <c r="A952" s="185"/>
      <c r="D952" s="279"/>
      <c r="E952" s="280"/>
      <c r="F952" s="354"/>
    </row>
    <row r="953" spans="1:6" ht="12.75">
      <c r="A953" s="185"/>
      <c r="D953" s="279"/>
      <c r="E953" s="280"/>
      <c r="F953" s="354"/>
    </row>
    <row r="954" spans="1:6" ht="12.75">
      <c r="A954" s="185"/>
      <c r="D954" s="279"/>
      <c r="E954" s="280"/>
      <c r="F954" s="354"/>
    </row>
    <row r="955" spans="1:6" ht="12.75">
      <c r="A955" s="185"/>
      <c r="D955" s="279"/>
      <c r="E955" s="280"/>
      <c r="F955" s="354"/>
    </row>
    <row r="956" spans="1:6" ht="12.75">
      <c r="A956" s="185"/>
      <c r="D956" s="279"/>
      <c r="E956" s="280"/>
      <c r="F956" s="354"/>
    </row>
    <row r="957" spans="1:6" ht="12.75">
      <c r="A957" s="185"/>
      <c r="D957" s="279"/>
      <c r="E957" s="280"/>
      <c r="F957" s="354"/>
    </row>
    <row r="958" spans="1:6" ht="12.75">
      <c r="A958" s="185"/>
      <c r="D958" s="279"/>
      <c r="E958" s="280"/>
      <c r="F958" s="354"/>
    </row>
    <row r="959" spans="1:6" ht="12.75">
      <c r="A959" s="185"/>
      <c r="D959" s="279"/>
      <c r="E959" s="280"/>
      <c r="F959" s="354"/>
    </row>
    <row r="960" spans="1:6" ht="12.75">
      <c r="A960" s="185"/>
      <c r="D960" s="279"/>
      <c r="E960" s="280"/>
      <c r="F960" s="354"/>
    </row>
    <row r="961" spans="1:6" ht="12.75">
      <c r="A961" s="185"/>
      <c r="D961" s="279"/>
      <c r="E961" s="280"/>
      <c r="F961" s="354"/>
    </row>
    <row r="962" spans="1:6" ht="12.75">
      <c r="A962" s="185"/>
      <c r="D962" s="279"/>
      <c r="E962" s="280"/>
      <c r="F962" s="354"/>
    </row>
    <row r="963" spans="1:6" ht="12.75">
      <c r="A963" s="185"/>
      <c r="D963" s="279"/>
      <c r="E963" s="280"/>
      <c r="F963" s="354"/>
    </row>
    <row r="964" spans="1:6" ht="12.75">
      <c r="A964" s="185"/>
      <c r="D964" s="279"/>
      <c r="E964" s="280"/>
      <c r="F964" s="354"/>
    </row>
    <row r="965" spans="1:6" ht="12.75">
      <c r="A965" s="185"/>
      <c r="D965" s="279"/>
      <c r="E965" s="280"/>
      <c r="F965" s="354"/>
    </row>
    <row r="966" spans="1:6" ht="12.75">
      <c r="A966" s="185"/>
      <c r="D966" s="279"/>
      <c r="E966" s="280"/>
      <c r="F966" s="354"/>
    </row>
    <row r="967" spans="1:6" ht="12.75">
      <c r="A967" s="185"/>
      <c r="D967" s="279"/>
      <c r="E967" s="280"/>
      <c r="F967" s="354"/>
    </row>
    <row r="968" spans="1:6" ht="12.75">
      <c r="A968" s="185"/>
      <c r="D968" s="279"/>
      <c r="E968" s="280"/>
      <c r="F968" s="354"/>
    </row>
    <row r="969" spans="1:6" ht="12.75">
      <c r="A969" s="185"/>
      <c r="D969" s="279"/>
      <c r="E969" s="280"/>
      <c r="F969" s="354"/>
    </row>
    <row r="970" spans="1:6" ht="12.75">
      <c r="A970" s="185"/>
      <c r="D970" s="279"/>
      <c r="E970" s="280"/>
      <c r="F970" s="354"/>
    </row>
    <row r="971" spans="1:6" ht="12.75">
      <c r="A971" s="185"/>
      <c r="D971" s="279"/>
      <c r="E971" s="280"/>
      <c r="F971" s="354"/>
    </row>
    <row r="972" spans="1:6" ht="12.75">
      <c r="A972" s="185"/>
      <c r="D972" s="279"/>
      <c r="E972" s="280"/>
      <c r="F972" s="354"/>
    </row>
    <row r="973" spans="1:6" ht="12.75">
      <c r="A973" s="185"/>
      <c r="D973" s="279"/>
      <c r="E973" s="280"/>
      <c r="F973" s="354"/>
    </row>
    <row r="974" spans="1:6" ht="12.75">
      <c r="A974" s="185"/>
      <c r="D974" s="279"/>
      <c r="E974" s="280"/>
      <c r="F974" s="354"/>
    </row>
    <row r="975" spans="1:6" ht="12.75">
      <c r="A975" s="185"/>
      <c r="D975" s="279"/>
      <c r="E975" s="280"/>
      <c r="F975" s="354"/>
    </row>
    <row r="976" spans="1:6" ht="12.75">
      <c r="A976" s="185"/>
      <c r="D976" s="279"/>
      <c r="E976" s="280"/>
      <c r="F976" s="354"/>
    </row>
    <row r="977" spans="1:6" ht="12.75">
      <c r="A977" s="185"/>
      <c r="D977" s="279"/>
      <c r="E977" s="280"/>
      <c r="F977" s="354"/>
    </row>
    <row r="978" spans="1:6" ht="12.75">
      <c r="A978" s="185"/>
      <c r="D978" s="279"/>
      <c r="E978" s="280"/>
      <c r="F978" s="354"/>
    </row>
    <row r="979" spans="1:6" ht="12.75">
      <c r="A979" s="185"/>
      <c r="D979" s="279"/>
      <c r="E979" s="280"/>
      <c r="F979" s="354"/>
    </row>
    <row r="980" spans="1:6" ht="12.75">
      <c r="A980" s="185"/>
      <c r="D980" s="279"/>
      <c r="E980" s="280"/>
      <c r="F980" s="354"/>
    </row>
    <row r="981" spans="1:6" ht="12.75">
      <c r="A981" s="185"/>
      <c r="D981" s="279"/>
      <c r="E981" s="280"/>
      <c r="F981" s="354"/>
    </row>
    <row r="982" spans="1:6" ht="12.75">
      <c r="A982" s="185"/>
      <c r="D982" s="279"/>
      <c r="E982" s="280"/>
      <c r="F982" s="354"/>
    </row>
    <row r="983" spans="1:6" ht="12.75">
      <c r="A983" s="185"/>
      <c r="D983" s="279"/>
      <c r="E983" s="280"/>
      <c r="F983" s="354"/>
    </row>
    <row r="984" spans="1:6" ht="12.75">
      <c r="A984" s="185"/>
      <c r="D984" s="279"/>
      <c r="E984" s="280"/>
      <c r="F984" s="354"/>
    </row>
    <row r="985" spans="1:6" ht="12.75">
      <c r="A985" s="185"/>
      <c r="D985" s="279"/>
      <c r="E985" s="280"/>
      <c r="F985" s="354"/>
    </row>
    <row r="986" spans="1:6" ht="12.75">
      <c r="A986" s="185"/>
      <c r="D986" s="279"/>
      <c r="E986" s="280"/>
      <c r="F986" s="354"/>
    </row>
    <row r="987" spans="1:6" ht="12.75">
      <c r="A987" s="185"/>
      <c r="D987" s="279"/>
      <c r="E987" s="280"/>
      <c r="F987" s="354"/>
    </row>
    <row r="988" spans="1:6" ht="12.75">
      <c r="A988" s="185"/>
      <c r="D988" s="279"/>
      <c r="E988" s="280"/>
      <c r="F988" s="354"/>
    </row>
    <row r="989" spans="1:6" ht="12.75">
      <c r="A989" s="185"/>
      <c r="D989" s="279"/>
      <c r="E989" s="280"/>
      <c r="F989" s="354"/>
    </row>
    <row r="990" spans="1:6" ht="12.75">
      <c r="A990" s="185"/>
      <c r="D990" s="279"/>
      <c r="E990" s="280"/>
      <c r="F990" s="354"/>
    </row>
    <row r="991" spans="1:6" ht="12.75">
      <c r="A991" s="185"/>
      <c r="D991" s="279"/>
      <c r="E991" s="280"/>
      <c r="F991" s="354"/>
    </row>
    <row r="992" spans="1:6" ht="12.75">
      <c r="A992" s="185"/>
      <c r="D992" s="279"/>
      <c r="E992" s="280"/>
      <c r="F992" s="354"/>
    </row>
    <row r="993" spans="1:6" ht="12.75">
      <c r="A993" s="185"/>
      <c r="D993" s="279"/>
      <c r="E993" s="280"/>
      <c r="F993" s="354"/>
    </row>
    <row r="994" spans="1:6" ht="12.75">
      <c r="A994" s="185"/>
      <c r="D994" s="279"/>
      <c r="E994" s="280"/>
      <c r="F994" s="354"/>
    </row>
    <row r="995" spans="1:6" ht="12.75">
      <c r="A995" s="185"/>
      <c r="D995" s="279"/>
      <c r="E995" s="280"/>
      <c r="F995" s="354"/>
    </row>
    <row r="996" spans="1:6" ht="12.75">
      <c r="A996" s="185"/>
      <c r="D996" s="279"/>
      <c r="E996" s="280"/>
      <c r="F996" s="354"/>
    </row>
    <row r="997" spans="1:6" ht="12.75">
      <c r="A997" s="185"/>
      <c r="D997" s="279"/>
      <c r="E997" s="280"/>
      <c r="F997" s="354"/>
    </row>
    <row r="998" spans="1:6" ht="12.75">
      <c r="A998" s="185"/>
      <c r="D998" s="279"/>
      <c r="E998" s="280"/>
      <c r="F998" s="354"/>
    </row>
    <row r="999" spans="1:6" ht="12.75">
      <c r="A999" s="185"/>
      <c r="D999" s="279"/>
      <c r="E999" s="280"/>
      <c r="F999" s="354"/>
    </row>
    <row r="1000" spans="1:6" ht="12.75">
      <c r="A1000" s="185"/>
      <c r="D1000" s="279"/>
      <c r="E1000" s="280"/>
      <c r="F1000" s="354"/>
    </row>
    <row r="1001" spans="1:6" ht="12.75">
      <c r="A1001" s="185"/>
      <c r="D1001" s="279"/>
      <c r="E1001" s="280"/>
      <c r="F1001" s="354"/>
    </row>
    <row r="1002" spans="1:6" ht="12.75">
      <c r="A1002" s="185"/>
      <c r="D1002" s="279"/>
      <c r="E1002" s="280"/>
      <c r="F1002" s="354"/>
    </row>
    <row r="1003" spans="1:6" ht="12.75">
      <c r="A1003" s="185"/>
      <c r="D1003" s="279"/>
      <c r="E1003" s="280"/>
      <c r="F1003" s="354"/>
    </row>
    <row r="1004" spans="1:6" ht="12.75">
      <c r="A1004" s="185"/>
      <c r="D1004" s="279"/>
      <c r="E1004" s="280"/>
      <c r="F1004" s="354"/>
    </row>
    <row r="1005" spans="1:6" ht="12.75">
      <c r="A1005" s="185"/>
      <c r="D1005" s="279"/>
      <c r="E1005" s="280"/>
      <c r="F1005" s="354"/>
    </row>
    <row r="1006" spans="1:6" ht="12.75">
      <c r="A1006" s="185"/>
      <c r="D1006" s="279"/>
      <c r="E1006" s="280"/>
      <c r="F1006" s="354"/>
    </row>
    <row r="1007" spans="1:6" ht="12.75">
      <c r="A1007" s="185"/>
      <c r="D1007" s="279"/>
      <c r="E1007" s="280"/>
      <c r="F1007" s="354"/>
    </row>
    <row r="1008" spans="1:6" ht="12.75">
      <c r="A1008" s="185"/>
      <c r="D1008" s="279"/>
      <c r="E1008" s="280"/>
      <c r="F1008" s="354"/>
    </row>
    <row r="1009" spans="1:6" ht="12.75">
      <c r="A1009" s="185"/>
      <c r="D1009" s="279"/>
      <c r="E1009" s="280"/>
      <c r="F1009" s="354"/>
    </row>
    <row r="1010" spans="1:6" ht="12.75">
      <c r="A1010" s="185"/>
      <c r="D1010" s="279"/>
      <c r="E1010" s="280"/>
      <c r="F1010" s="354"/>
    </row>
    <row r="1011" spans="1:6" ht="12.75">
      <c r="A1011" s="185"/>
      <c r="D1011" s="279"/>
      <c r="E1011" s="280"/>
      <c r="F1011" s="354"/>
    </row>
    <row r="1012" spans="1:6" ht="12.75">
      <c r="A1012" s="185"/>
      <c r="D1012" s="279"/>
      <c r="E1012" s="280"/>
      <c r="F1012" s="354"/>
    </row>
    <row r="1013" spans="1:6" ht="12.75">
      <c r="A1013" s="185"/>
      <c r="D1013" s="279"/>
      <c r="E1013" s="280"/>
      <c r="F1013" s="354"/>
    </row>
    <row r="1014" spans="1:6" ht="12.75">
      <c r="A1014" s="185"/>
      <c r="D1014" s="279"/>
      <c r="E1014" s="280"/>
      <c r="F1014" s="354"/>
    </row>
    <row r="1015" spans="1:6" ht="12.75">
      <c r="A1015" s="185"/>
      <c r="D1015" s="279"/>
      <c r="E1015" s="280"/>
      <c r="F1015" s="354"/>
    </row>
    <row r="1016" spans="1:6" ht="12.75">
      <c r="A1016" s="185"/>
      <c r="D1016" s="279"/>
      <c r="E1016" s="280"/>
      <c r="F1016" s="354"/>
    </row>
    <row r="1017" spans="1:6" ht="12.75">
      <c r="A1017" s="185"/>
      <c r="D1017" s="279"/>
      <c r="E1017" s="280"/>
      <c r="F1017" s="354"/>
    </row>
    <row r="1018" spans="1:6" ht="12.75">
      <c r="A1018" s="185"/>
      <c r="D1018" s="279"/>
      <c r="E1018" s="280"/>
      <c r="F1018" s="354"/>
    </row>
    <row r="1019" spans="1:6" ht="12.75">
      <c r="A1019" s="185"/>
      <c r="D1019" s="279"/>
      <c r="E1019" s="280"/>
      <c r="F1019" s="354"/>
    </row>
    <row r="1020" spans="1:6" ht="12.75">
      <c r="A1020" s="185"/>
      <c r="D1020" s="279"/>
      <c r="E1020" s="280"/>
      <c r="F1020" s="354"/>
    </row>
    <row r="1021" spans="1:6" ht="12.75">
      <c r="A1021" s="185"/>
      <c r="D1021" s="279"/>
      <c r="E1021" s="280"/>
      <c r="F1021" s="354"/>
    </row>
    <row r="1022" spans="1:6" ht="12.75">
      <c r="A1022" s="185"/>
      <c r="D1022" s="279"/>
      <c r="E1022" s="280"/>
      <c r="F1022" s="354"/>
    </row>
    <row r="1023" spans="1:6" ht="12.75">
      <c r="A1023" s="185"/>
      <c r="D1023" s="279"/>
      <c r="E1023" s="280"/>
      <c r="F1023" s="354"/>
    </row>
    <row r="1024" spans="1:6" ht="12.75">
      <c r="A1024" s="185"/>
      <c r="D1024" s="279"/>
      <c r="E1024" s="280"/>
      <c r="F1024" s="354"/>
    </row>
    <row r="1025" spans="1:6" ht="12.75">
      <c r="A1025" s="185"/>
      <c r="D1025" s="279"/>
      <c r="E1025" s="280"/>
      <c r="F1025" s="354"/>
    </row>
    <row r="1026" spans="1:6" ht="12.75">
      <c r="A1026" s="185"/>
      <c r="D1026" s="279"/>
      <c r="E1026" s="280"/>
      <c r="F1026" s="354"/>
    </row>
    <row r="1027" spans="1:6" ht="12.75">
      <c r="A1027" s="185"/>
      <c r="D1027" s="279"/>
      <c r="E1027" s="280"/>
      <c r="F1027" s="354"/>
    </row>
    <row r="1028" spans="1:6" ht="12.75">
      <c r="A1028" s="185"/>
      <c r="D1028" s="279"/>
      <c r="E1028" s="280"/>
      <c r="F1028" s="354"/>
    </row>
    <row r="1029" spans="1:6" ht="12.75">
      <c r="A1029" s="185"/>
      <c r="D1029" s="279"/>
      <c r="E1029" s="280"/>
      <c r="F1029" s="354"/>
    </row>
    <row r="1030" spans="1:6" ht="12.75">
      <c r="A1030" s="185"/>
      <c r="D1030" s="279"/>
      <c r="E1030" s="280"/>
      <c r="F1030" s="354"/>
    </row>
    <row r="1031" spans="1:6" ht="12.75">
      <c r="A1031" s="185"/>
      <c r="D1031" s="279"/>
      <c r="E1031" s="280"/>
      <c r="F1031" s="354"/>
    </row>
    <row r="1032" spans="1:6" ht="12.75">
      <c r="A1032" s="185"/>
      <c r="D1032" s="279"/>
      <c r="E1032" s="280"/>
      <c r="F1032" s="354"/>
    </row>
    <row r="1033" spans="1:6" ht="12.75">
      <c r="A1033" s="185"/>
      <c r="D1033" s="279"/>
      <c r="E1033" s="280"/>
      <c r="F1033" s="354"/>
    </row>
    <row r="1034" spans="1:6" ht="12.75">
      <c r="A1034" s="185"/>
      <c r="D1034" s="279"/>
      <c r="E1034" s="280"/>
      <c r="F1034" s="354"/>
    </row>
    <row r="1035" spans="1:6" ht="12.75">
      <c r="A1035" s="185"/>
      <c r="D1035" s="279"/>
      <c r="E1035" s="280"/>
      <c r="F1035" s="354"/>
    </row>
    <row r="1036" spans="1:6" ht="12.75">
      <c r="A1036" s="185"/>
      <c r="D1036" s="279"/>
      <c r="E1036" s="280"/>
      <c r="F1036" s="354"/>
    </row>
    <row r="1037" spans="1:6" ht="12.75">
      <c r="A1037" s="185"/>
      <c r="D1037" s="279"/>
      <c r="E1037" s="280"/>
      <c r="F1037" s="354"/>
    </row>
    <row r="1038" spans="1:6" ht="12.75">
      <c r="A1038" s="185"/>
      <c r="D1038" s="279"/>
      <c r="E1038" s="280"/>
      <c r="F1038" s="354"/>
    </row>
    <row r="1039" spans="1:6" ht="12.75">
      <c r="A1039" s="185"/>
      <c r="D1039" s="279"/>
      <c r="E1039" s="280"/>
      <c r="F1039" s="354"/>
    </row>
    <row r="1040" spans="1:6" ht="12.75">
      <c r="A1040" s="185"/>
      <c r="D1040" s="279"/>
      <c r="E1040" s="280"/>
      <c r="F1040" s="354"/>
    </row>
    <row r="1041" spans="1:6" ht="12.75">
      <c r="A1041" s="185"/>
      <c r="D1041" s="279"/>
      <c r="E1041" s="280"/>
      <c r="F1041" s="354"/>
    </row>
    <row r="1042" spans="1:6" ht="12.75">
      <c r="A1042" s="185"/>
      <c r="D1042" s="279"/>
      <c r="E1042" s="280"/>
      <c r="F1042" s="354"/>
    </row>
    <row r="1043" spans="1:6" ht="12.75">
      <c r="A1043" s="185"/>
      <c r="D1043" s="279"/>
      <c r="E1043" s="280"/>
      <c r="F1043" s="354"/>
    </row>
    <row r="1044" spans="1:6" ht="12.75">
      <c r="A1044" s="185"/>
      <c r="D1044" s="279"/>
      <c r="E1044" s="280"/>
      <c r="F1044" s="354"/>
    </row>
    <row r="1045" spans="1:6" ht="12.75">
      <c r="A1045" s="185"/>
      <c r="D1045" s="279"/>
      <c r="E1045" s="280"/>
      <c r="F1045" s="354"/>
    </row>
    <row r="1046" spans="1:6" ht="12.75">
      <c r="A1046" s="185"/>
      <c r="D1046" s="279"/>
      <c r="E1046" s="280"/>
      <c r="F1046" s="354"/>
    </row>
    <row r="1047" spans="1:6" ht="12.75">
      <c r="A1047" s="185"/>
      <c r="D1047" s="279"/>
      <c r="E1047" s="280"/>
      <c r="F1047" s="354"/>
    </row>
    <row r="1048" spans="1:6" ht="12.75">
      <c r="A1048" s="185"/>
      <c r="D1048" s="279"/>
      <c r="E1048" s="280"/>
      <c r="F1048" s="354"/>
    </row>
    <row r="1049" spans="1:6" ht="12.75">
      <c r="A1049" s="185"/>
      <c r="D1049" s="279"/>
      <c r="E1049" s="280"/>
      <c r="F1049" s="354"/>
    </row>
    <row r="1050" spans="1:6" ht="12.75">
      <c r="A1050" s="185"/>
      <c r="D1050" s="279"/>
      <c r="E1050" s="280"/>
      <c r="F1050" s="354"/>
    </row>
    <row r="1051" spans="1:6" ht="12.75">
      <c r="A1051" s="185"/>
      <c r="D1051" s="279"/>
      <c r="E1051" s="280"/>
      <c r="F1051" s="354"/>
    </row>
    <row r="1052" spans="1:6" ht="12.75">
      <c r="A1052" s="185"/>
      <c r="D1052" s="279"/>
      <c r="E1052" s="280"/>
      <c r="F1052" s="354"/>
    </row>
    <row r="1053" spans="1:6" ht="12.75">
      <c r="A1053" s="185"/>
      <c r="D1053" s="279"/>
      <c r="E1053" s="280"/>
      <c r="F1053" s="354"/>
    </row>
    <row r="1054" spans="1:6" ht="12.75">
      <c r="A1054" s="185"/>
      <c r="D1054" s="279"/>
      <c r="E1054" s="280"/>
      <c r="F1054" s="354"/>
    </row>
    <row r="1055" spans="1:6" ht="12.75">
      <c r="A1055" s="185"/>
      <c r="D1055" s="279"/>
      <c r="E1055" s="280"/>
      <c r="F1055" s="354"/>
    </row>
    <row r="1056" spans="1:6" ht="12.75">
      <c r="A1056" s="185"/>
      <c r="D1056" s="279"/>
      <c r="E1056" s="280"/>
      <c r="F1056" s="354"/>
    </row>
    <row r="1057" spans="1:6" ht="12.75">
      <c r="A1057" s="185"/>
      <c r="D1057" s="279"/>
      <c r="E1057" s="280"/>
      <c r="F1057" s="354"/>
    </row>
    <row r="1058" spans="1:6" ht="12.75">
      <c r="A1058" s="185"/>
      <c r="D1058" s="279"/>
      <c r="E1058" s="280"/>
      <c r="F1058" s="354"/>
    </row>
    <row r="1059" spans="1:6" ht="12.75">
      <c r="A1059" s="185"/>
      <c r="D1059" s="279"/>
      <c r="E1059" s="280"/>
      <c r="F1059" s="354"/>
    </row>
    <row r="1060" spans="1:6" ht="12.75">
      <c r="A1060" s="185"/>
      <c r="D1060" s="279"/>
      <c r="E1060" s="280"/>
      <c r="F1060" s="354"/>
    </row>
    <row r="1061" spans="1:6" ht="12.75">
      <c r="A1061" s="185"/>
      <c r="D1061" s="279"/>
      <c r="E1061" s="280"/>
      <c r="F1061" s="354"/>
    </row>
    <row r="1062" spans="1:6" ht="12.75">
      <c r="A1062" s="185"/>
      <c r="D1062" s="279"/>
      <c r="E1062" s="280"/>
      <c r="F1062" s="354"/>
    </row>
    <row r="1063" spans="1:6" ht="12.75">
      <c r="A1063" s="185"/>
      <c r="D1063" s="279"/>
      <c r="E1063" s="280"/>
      <c r="F1063" s="354"/>
    </row>
    <row r="1064" spans="1:6" ht="12.75">
      <c r="A1064" s="185"/>
      <c r="D1064" s="279"/>
      <c r="E1064" s="280"/>
      <c r="F1064" s="354"/>
    </row>
    <row r="1065" spans="1:6" ht="12.75">
      <c r="A1065" s="185"/>
      <c r="D1065" s="279"/>
      <c r="E1065" s="280"/>
      <c r="F1065" s="354"/>
    </row>
    <row r="1066" spans="1:6" ht="12.75">
      <c r="A1066" s="185"/>
      <c r="D1066" s="279"/>
      <c r="E1066" s="280"/>
      <c r="F1066" s="354"/>
    </row>
    <row r="1067" spans="1:6" ht="12.75">
      <c r="A1067" s="185"/>
      <c r="D1067" s="279"/>
      <c r="E1067" s="280"/>
      <c r="F1067" s="354"/>
    </row>
    <row r="1068" spans="1:6" ht="12.75">
      <c r="A1068" s="185"/>
      <c r="D1068" s="279"/>
      <c r="E1068" s="280"/>
      <c r="F1068" s="354"/>
    </row>
    <row r="1069" spans="1:6" ht="12.75">
      <c r="A1069" s="185"/>
      <c r="D1069" s="279"/>
      <c r="E1069" s="280"/>
      <c r="F1069" s="354"/>
    </row>
    <row r="1070" spans="1:6" ht="12.75">
      <c r="A1070" s="185"/>
      <c r="D1070" s="279"/>
      <c r="E1070" s="280"/>
      <c r="F1070" s="354"/>
    </row>
    <row r="1071" spans="1:6" ht="12.75">
      <c r="A1071" s="185"/>
      <c r="D1071" s="279"/>
      <c r="E1071" s="280"/>
      <c r="F1071" s="354"/>
    </row>
    <row r="1072" spans="1:6" ht="12.75">
      <c r="A1072" s="185"/>
      <c r="D1072" s="279"/>
      <c r="E1072" s="280"/>
      <c r="F1072" s="354"/>
    </row>
    <row r="1073" spans="1:6" ht="12.75">
      <c r="A1073" s="185"/>
      <c r="D1073" s="279"/>
      <c r="E1073" s="280"/>
      <c r="F1073" s="354"/>
    </row>
    <row r="1074" spans="1:6" ht="12.75">
      <c r="A1074" s="185"/>
      <c r="D1074" s="279"/>
      <c r="E1074" s="280"/>
      <c r="F1074" s="354"/>
    </row>
    <row r="1075" spans="1:6" ht="12.75">
      <c r="A1075" s="185"/>
      <c r="D1075" s="279"/>
      <c r="E1075" s="280"/>
      <c r="F1075" s="354"/>
    </row>
    <row r="1076" spans="1:6" ht="12.75">
      <c r="A1076" s="185"/>
      <c r="D1076" s="279"/>
      <c r="E1076" s="280"/>
      <c r="F1076" s="354"/>
    </row>
    <row r="1077" spans="1:6" ht="12.75">
      <c r="A1077" s="185"/>
      <c r="D1077" s="279"/>
      <c r="E1077" s="280"/>
      <c r="F1077" s="354"/>
    </row>
    <row r="1078" spans="1:6" ht="12.75">
      <c r="A1078" s="185"/>
      <c r="D1078" s="279"/>
      <c r="E1078" s="280"/>
      <c r="F1078" s="354"/>
    </row>
    <row r="1079" spans="1:6" ht="12.75">
      <c r="A1079" s="185"/>
      <c r="D1079" s="279"/>
      <c r="E1079" s="280"/>
      <c r="F1079" s="354"/>
    </row>
    <row r="1080" spans="1:6" ht="12.75">
      <c r="A1080" s="185"/>
      <c r="D1080" s="279"/>
      <c r="E1080" s="280"/>
      <c r="F1080" s="354"/>
    </row>
    <row r="1081" spans="1:6" ht="12.75">
      <c r="A1081" s="185"/>
      <c r="D1081" s="279"/>
      <c r="E1081" s="280"/>
      <c r="F1081" s="354"/>
    </row>
    <row r="1082" spans="1:6" ht="12.75">
      <c r="A1082" s="185"/>
      <c r="D1082" s="279"/>
      <c r="E1082" s="280"/>
      <c r="F1082" s="354"/>
    </row>
    <row r="1083" spans="1:6" ht="12.75">
      <c r="A1083" s="185"/>
      <c r="D1083" s="279"/>
      <c r="E1083" s="280"/>
      <c r="F1083" s="354"/>
    </row>
    <row r="1084" spans="1:6" ht="12.75">
      <c r="A1084" s="185"/>
      <c r="D1084" s="279"/>
      <c r="E1084" s="280"/>
      <c r="F1084" s="354"/>
    </row>
    <row r="1085" spans="1:6" ht="12.75">
      <c r="A1085" s="185"/>
      <c r="D1085" s="279"/>
      <c r="E1085" s="280"/>
      <c r="F1085" s="354"/>
    </row>
    <row r="1086" spans="1:6" ht="12.75">
      <c r="A1086" s="185"/>
      <c r="D1086" s="279"/>
      <c r="E1086" s="280"/>
      <c r="F1086" s="354"/>
    </row>
    <row r="1087" spans="1:6" ht="12.75">
      <c r="A1087" s="185"/>
      <c r="D1087" s="279"/>
      <c r="E1087" s="280"/>
      <c r="F1087" s="354"/>
    </row>
    <row r="1088" spans="1:6" ht="12.75">
      <c r="A1088" s="185"/>
      <c r="D1088" s="279"/>
      <c r="E1088" s="280"/>
      <c r="F1088" s="354"/>
    </row>
    <row r="1089" spans="1:6" ht="12.75">
      <c r="A1089" s="185"/>
      <c r="D1089" s="279"/>
      <c r="E1089" s="280"/>
      <c r="F1089" s="354"/>
    </row>
    <row r="1090" spans="1:6" ht="12.75">
      <c r="A1090" s="185"/>
      <c r="D1090" s="279"/>
      <c r="E1090" s="280"/>
      <c r="F1090" s="354"/>
    </row>
    <row r="1091" spans="1:6" ht="12.75">
      <c r="A1091" s="185"/>
      <c r="D1091" s="279"/>
      <c r="E1091" s="280"/>
      <c r="F1091" s="354"/>
    </row>
    <row r="1092" spans="1:6" ht="12.75">
      <c r="A1092" s="185"/>
      <c r="D1092" s="279"/>
      <c r="E1092" s="280"/>
      <c r="F1092" s="354"/>
    </row>
    <row r="1093" spans="1:6" ht="12.75">
      <c r="A1093" s="185"/>
      <c r="D1093" s="279"/>
      <c r="E1093" s="280"/>
      <c r="F1093" s="354"/>
    </row>
    <row r="1094" spans="1:6" ht="12.75">
      <c r="A1094" s="185"/>
      <c r="D1094" s="279"/>
      <c r="E1094" s="280"/>
      <c r="F1094" s="354"/>
    </row>
    <row r="1095" spans="1:6" ht="12.75">
      <c r="A1095" s="185"/>
      <c r="D1095" s="279"/>
      <c r="E1095" s="280"/>
      <c r="F1095" s="354"/>
    </row>
    <row r="1096" spans="1:6" ht="12.75">
      <c r="A1096" s="185"/>
      <c r="D1096" s="279"/>
      <c r="E1096" s="280"/>
      <c r="F1096" s="354"/>
    </row>
    <row r="1097" spans="1:6" ht="12.75">
      <c r="A1097" s="185"/>
      <c r="D1097" s="279"/>
      <c r="E1097" s="280"/>
      <c r="F1097" s="354"/>
    </row>
    <row r="1098" spans="1:6" ht="12.75">
      <c r="A1098" s="185"/>
      <c r="D1098" s="279"/>
      <c r="E1098" s="280"/>
      <c r="F1098" s="354"/>
    </row>
    <row r="1099" spans="1:6" ht="12.75">
      <c r="A1099" s="185"/>
      <c r="D1099" s="279"/>
      <c r="E1099" s="280"/>
      <c r="F1099" s="354"/>
    </row>
    <row r="1100" spans="1:6" ht="12.75">
      <c r="A1100" s="185"/>
      <c r="D1100" s="279"/>
      <c r="E1100" s="280"/>
      <c r="F1100" s="354"/>
    </row>
    <row r="1101" spans="1:6" ht="12.75">
      <c r="A1101" s="185"/>
      <c r="D1101" s="279"/>
      <c r="E1101" s="280"/>
      <c r="F1101" s="354"/>
    </row>
    <row r="1102" spans="1:6" ht="12.75">
      <c r="A1102" s="185"/>
      <c r="D1102" s="279"/>
      <c r="E1102" s="280"/>
      <c r="F1102" s="354"/>
    </row>
    <row r="1103" spans="1:6" ht="12.75">
      <c r="A1103" s="185"/>
      <c r="D1103" s="279"/>
      <c r="E1103" s="280"/>
      <c r="F1103" s="354"/>
    </row>
    <row r="1104" spans="1:6" ht="12.75">
      <c r="A1104" s="185"/>
      <c r="D1104" s="279"/>
      <c r="E1104" s="280"/>
      <c r="F1104" s="354"/>
    </row>
    <row r="1105" spans="1:6" ht="12.75">
      <c r="A1105" s="185"/>
      <c r="D1105" s="279"/>
      <c r="E1105" s="280"/>
      <c r="F1105" s="354"/>
    </row>
    <row r="1106" spans="1:6" ht="12.75">
      <c r="A1106" s="185"/>
      <c r="D1106" s="279"/>
      <c r="E1106" s="280"/>
      <c r="F1106" s="354"/>
    </row>
    <row r="1107" spans="1:6" ht="12.75">
      <c r="A1107" s="185"/>
      <c r="D1107" s="279"/>
      <c r="E1107" s="280"/>
      <c r="F1107" s="354"/>
    </row>
    <row r="1108" spans="1:6" ht="12.75">
      <c r="A1108" s="185"/>
      <c r="D1108" s="279"/>
      <c r="E1108" s="280"/>
      <c r="F1108" s="354"/>
    </row>
    <row r="1109" spans="1:6" ht="12.75">
      <c r="A1109" s="185"/>
      <c r="D1109" s="279"/>
      <c r="E1109" s="280"/>
      <c r="F1109" s="354"/>
    </row>
    <row r="1110" spans="1:6" ht="12.75">
      <c r="A1110" s="185"/>
      <c r="D1110" s="279"/>
      <c r="E1110" s="280"/>
      <c r="F1110" s="354"/>
    </row>
    <row r="1111" spans="1:6" ht="12.75">
      <c r="A1111" s="185"/>
      <c r="D1111" s="279"/>
      <c r="E1111" s="280"/>
      <c r="F1111" s="354"/>
    </row>
    <row r="1112" spans="1:6" ht="12.75">
      <c r="A1112" s="185"/>
      <c r="D1112" s="279"/>
      <c r="E1112" s="280"/>
      <c r="F1112" s="354"/>
    </row>
    <row r="1113" spans="1:6" ht="12.75">
      <c r="A1113" s="185"/>
      <c r="D1113" s="279"/>
      <c r="E1113" s="280"/>
      <c r="F1113" s="354"/>
    </row>
    <row r="1114" spans="1:6" ht="12.75">
      <c r="A1114" s="185"/>
      <c r="D1114" s="279"/>
      <c r="E1114" s="280"/>
      <c r="F1114" s="354"/>
    </row>
    <row r="1115" spans="1:6" ht="12.75">
      <c r="A1115" s="185"/>
      <c r="D1115" s="279"/>
      <c r="E1115" s="280"/>
      <c r="F1115" s="354"/>
    </row>
    <row r="1116" spans="1:6" ht="12.75">
      <c r="A1116" s="185"/>
      <c r="D1116" s="279"/>
      <c r="E1116" s="280"/>
      <c r="F1116" s="354"/>
    </row>
    <row r="1117" spans="1:6" ht="12.75">
      <c r="A1117" s="185"/>
      <c r="D1117" s="279"/>
      <c r="E1117" s="280"/>
      <c r="F1117" s="354"/>
    </row>
    <row r="1118" spans="1:6" ht="12.75">
      <c r="A1118" s="185"/>
      <c r="D1118" s="279"/>
      <c r="E1118" s="280"/>
      <c r="F1118" s="354"/>
    </row>
    <row r="1119" spans="1:6" ht="12.75">
      <c r="A1119" s="185"/>
      <c r="D1119" s="279"/>
      <c r="E1119" s="280"/>
      <c r="F1119" s="354"/>
    </row>
    <row r="1120" spans="1:6" ht="12.75">
      <c r="A1120" s="185"/>
      <c r="D1120" s="279"/>
      <c r="E1120" s="280"/>
      <c r="F1120" s="354"/>
    </row>
    <row r="1121" spans="1:6" ht="12.75">
      <c r="A1121" s="185"/>
      <c r="D1121" s="279"/>
      <c r="E1121" s="280"/>
      <c r="F1121" s="354"/>
    </row>
    <row r="1122" spans="1:6" ht="12.75">
      <c r="A1122" s="185"/>
      <c r="D1122" s="279"/>
      <c r="E1122" s="280"/>
      <c r="F1122" s="354"/>
    </row>
    <row r="1123" spans="1:6" ht="12.75">
      <c r="A1123" s="185"/>
      <c r="D1123" s="279"/>
      <c r="E1123" s="280"/>
      <c r="F1123" s="354"/>
    </row>
    <row r="1124" spans="1:6" ht="12.75">
      <c r="A1124" s="185"/>
      <c r="D1124" s="279"/>
      <c r="E1124" s="280"/>
      <c r="F1124" s="354"/>
    </row>
    <row r="1125" spans="1:6" ht="12.75">
      <c r="A1125" s="185"/>
      <c r="D1125" s="279"/>
      <c r="E1125" s="280"/>
      <c r="F1125" s="354"/>
    </row>
    <row r="1126" spans="1:6" ht="12.75">
      <c r="A1126" s="185"/>
      <c r="D1126" s="279"/>
      <c r="E1126" s="280"/>
      <c r="F1126" s="354"/>
    </row>
    <row r="1127" spans="1:6" ht="12.75">
      <c r="A1127" s="185"/>
      <c r="D1127" s="279"/>
      <c r="E1127" s="280"/>
      <c r="F1127" s="354"/>
    </row>
    <row r="1128" spans="1:6" ht="12.75">
      <c r="A1128" s="185"/>
      <c r="D1128" s="279"/>
      <c r="E1128" s="280"/>
      <c r="F1128" s="354"/>
    </row>
    <row r="1129" spans="1:6" ht="12.75">
      <c r="A1129" s="185"/>
      <c r="D1129" s="279"/>
      <c r="E1129" s="280"/>
      <c r="F1129" s="354"/>
    </row>
    <row r="1130" spans="1:6" ht="12.75">
      <c r="A1130" s="185"/>
      <c r="D1130" s="279"/>
      <c r="E1130" s="280"/>
      <c r="F1130" s="354"/>
    </row>
    <row r="1131" spans="1:6" ht="12.75">
      <c r="A1131" s="185"/>
      <c r="D1131" s="279"/>
      <c r="E1131" s="280"/>
      <c r="F1131" s="354"/>
    </row>
    <row r="1132" spans="1:6" ht="12.75">
      <c r="A1132" s="185"/>
      <c r="D1132" s="279"/>
      <c r="E1132" s="280"/>
      <c r="F1132" s="354"/>
    </row>
    <row r="1133" spans="1:6" ht="12.75">
      <c r="A1133" s="185"/>
      <c r="D1133" s="279"/>
      <c r="E1133" s="280"/>
      <c r="F1133" s="354"/>
    </row>
    <row r="1134" spans="1:6" ht="12.75">
      <c r="A1134" s="185"/>
      <c r="D1134" s="279"/>
      <c r="E1134" s="280"/>
      <c r="F1134" s="354"/>
    </row>
    <row r="1135" spans="1:6" ht="12.75">
      <c r="A1135" s="185"/>
      <c r="D1135" s="279"/>
      <c r="E1135" s="280"/>
      <c r="F1135" s="354"/>
    </row>
    <row r="1136" spans="1:6" ht="12.75">
      <c r="A1136" s="185"/>
      <c r="D1136" s="279"/>
      <c r="E1136" s="280"/>
      <c r="F1136" s="354"/>
    </row>
    <row r="1137" spans="1:6" ht="12.75">
      <c r="A1137" s="185"/>
      <c r="D1137" s="279"/>
      <c r="E1137" s="280"/>
      <c r="F1137" s="354"/>
    </row>
    <row r="1138" spans="1:6" ht="12.75">
      <c r="A1138" s="185"/>
      <c r="D1138" s="279"/>
      <c r="E1138" s="280"/>
      <c r="F1138" s="354"/>
    </row>
    <row r="1139" spans="1:6" ht="12.75">
      <c r="A1139" s="185"/>
      <c r="D1139" s="279"/>
      <c r="E1139" s="280"/>
      <c r="F1139" s="354"/>
    </row>
    <row r="1140" spans="1:6" ht="12.75">
      <c r="A1140" s="185"/>
      <c r="D1140" s="279"/>
      <c r="E1140" s="280"/>
      <c r="F1140" s="354"/>
    </row>
    <row r="1141" spans="1:6" ht="12.75">
      <c r="A1141" s="185"/>
      <c r="D1141" s="279"/>
      <c r="E1141" s="280"/>
      <c r="F1141" s="354"/>
    </row>
    <row r="1142" spans="1:6" ht="12.75">
      <c r="A1142" s="185"/>
      <c r="D1142" s="279"/>
      <c r="E1142" s="280"/>
      <c r="F1142" s="354"/>
    </row>
    <row r="1143" spans="1:6" ht="12.75">
      <c r="A1143" s="185"/>
      <c r="D1143" s="279"/>
      <c r="E1143" s="280"/>
      <c r="F1143" s="354"/>
    </row>
    <row r="1144" spans="1:6" ht="12.75">
      <c r="A1144" s="185"/>
      <c r="D1144" s="279"/>
      <c r="E1144" s="280"/>
      <c r="F1144" s="354"/>
    </row>
    <row r="1145" spans="1:6" ht="12.75">
      <c r="A1145" s="185"/>
      <c r="D1145" s="279"/>
      <c r="E1145" s="280"/>
      <c r="F1145" s="354"/>
    </row>
    <row r="1146" spans="1:6" ht="12.75">
      <c r="A1146" s="185"/>
      <c r="D1146" s="279"/>
      <c r="E1146" s="280"/>
      <c r="F1146" s="354"/>
    </row>
    <row r="1147" spans="1:6" ht="12.75">
      <c r="A1147" s="185"/>
      <c r="D1147" s="279"/>
      <c r="E1147" s="280"/>
      <c r="F1147" s="354"/>
    </row>
    <row r="1148" spans="1:6" ht="12.75">
      <c r="A1148" s="185"/>
      <c r="D1148" s="279"/>
      <c r="E1148" s="280"/>
      <c r="F1148" s="354"/>
    </row>
    <row r="1149" spans="1:6" ht="12.75">
      <c r="A1149" s="185"/>
      <c r="D1149" s="279"/>
      <c r="E1149" s="280"/>
      <c r="F1149" s="354"/>
    </row>
    <row r="1150" spans="1:6" ht="12.75">
      <c r="A1150" s="185"/>
      <c r="D1150" s="279"/>
      <c r="E1150" s="280"/>
      <c r="F1150" s="354"/>
    </row>
    <row r="1151" spans="1:6" ht="12.75">
      <c r="A1151" s="185"/>
      <c r="D1151" s="279"/>
      <c r="E1151" s="280"/>
      <c r="F1151" s="354"/>
    </row>
    <row r="1152" spans="1:6" ht="12.75">
      <c r="A1152" s="185"/>
      <c r="D1152" s="279"/>
      <c r="E1152" s="280"/>
      <c r="F1152" s="354"/>
    </row>
    <row r="1153" spans="1:6" ht="12.75">
      <c r="A1153" s="185"/>
      <c r="D1153" s="279"/>
      <c r="E1153" s="280"/>
      <c r="F1153" s="354"/>
    </row>
    <row r="1154" spans="1:6" ht="12.75">
      <c r="A1154" s="185"/>
      <c r="D1154" s="279"/>
      <c r="E1154" s="280"/>
      <c r="F1154" s="354"/>
    </row>
    <row r="1155" spans="1:6" ht="12.75">
      <c r="A1155" s="185"/>
      <c r="D1155" s="279"/>
      <c r="E1155" s="280"/>
      <c r="F1155" s="354"/>
    </row>
    <row r="1156" spans="1:6" ht="12.75">
      <c r="A1156" s="185"/>
      <c r="D1156" s="279"/>
      <c r="E1156" s="280"/>
      <c r="F1156" s="354"/>
    </row>
    <row r="1157" spans="1:6" ht="12.75">
      <c r="A1157" s="185"/>
      <c r="D1157" s="279"/>
      <c r="E1157" s="280"/>
      <c r="F1157" s="354"/>
    </row>
    <row r="1158" spans="1:6" ht="12.75">
      <c r="A1158" s="185"/>
      <c r="D1158" s="279"/>
      <c r="E1158" s="280"/>
      <c r="F1158" s="354"/>
    </row>
    <row r="1159" spans="1:6" ht="12.75">
      <c r="A1159" s="185"/>
      <c r="D1159" s="279"/>
      <c r="E1159" s="280"/>
      <c r="F1159" s="354"/>
    </row>
    <row r="1160" spans="1:6" ht="12.75">
      <c r="A1160" s="185"/>
      <c r="D1160" s="279"/>
      <c r="E1160" s="280"/>
      <c r="F1160" s="354"/>
    </row>
    <row r="1161" spans="1:6" ht="12.75">
      <c r="A1161" s="185"/>
      <c r="D1161" s="279"/>
      <c r="E1161" s="280"/>
      <c r="F1161" s="354"/>
    </row>
    <row r="1162" spans="1:6" ht="12.75">
      <c r="A1162" s="185"/>
      <c r="D1162" s="279"/>
      <c r="E1162" s="280"/>
      <c r="F1162" s="354"/>
    </row>
    <row r="1163" spans="1:6" ht="12.75">
      <c r="A1163" s="185"/>
      <c r="D1163" s="279"/>
      <c r="E1163" s="280"/>
      <c r="F1163" s="354"/>
    </row>
    <row r="1164" spans="1:6" ht="12.75">
      <c r="A1164" s="185"/>
      <c r="D1164" s="279"/>
      <c r="E1164" s="280"/>
      <c r="F1164" s="354"/>
    </row>
    <row r="1165" spans="1:6" ht="12.75">
      <c r="A1165" s="185"/>
      <c r="D1165" s="279"/>
      <c r="E1165" s="280"/>
      <c r="F1165" s="354"/>
    </row>
    <row r="1166" spans="1:6" ht="12.75">
      <c r="A1166" s="185"/>
      <c r="D1166" s="279"/>
      <c r="E1166" s="280"/>
      <c r="F1166" s="354"/>
    </row>
    <row r="1167" spans="1:6" ht="12.75">
      <c r="A1167" s="185"/>
      <c r="D1167" s="279"/>
      <c r="E1167" s="280"/>
      <c r="F1167" s="354"/>
    </row>
    <row r="1168" spans="1:6" ht="12.75">
      <c r="A1168" s="185"/>
      <c r="D1168" s="279"/>
      <c r="E1168" s="280"/>
      <c r="F1168" s="354"/>
    </row>
    <row r="1169" spans="1:6" ht="12.75">
      <c r="A1169" s="185"/>
      <c r="D1169" s="279"/>
      <c r="E1169" s="280"/>
      <c r="F1169" s="354"/>
    </row>
    <row r="1170" spans="1:6" ht="12.75">
      <c r="A1170" s="185"/>
      <c r="D1170" s="279"/>
      <c r="E1170" s="280"/>
      <c r="F1170" s="354"/>
    </row>
    <row r="1171" spans="1:6" ht="12.75">
      <c r="A1171" s="185"/>
      <c r="D1171" s="279"/>
      <c r="E1171" s="280"/>
      <c r="F1171" s="354"/>
    </row>
    <row r="1172" spans="1:6" ht="12.75">
      <c r="A1172" s="185"/>
      <c r="D1172" s="279"/>
      <c r="E1172" s="280"/>
      <c r="F1172" s="354"/>
    </row>
    <row r="1173" spans="1:6" ht="12.75">
      <c r="A1173" s="185"/>
      <c r="D1173" s="279"/>
      <c r="E1173" s="280"/>
      <c r="F1173" s="354"/>
    </row>
    <row r="1174" spans="1:6" ht="12.75">
      <c r="A1174" s="185"/>
      <c r="D1174" s="279"/>
      <c r="E1174" s="280"/>
      <c r="F1174" s="354"/>
    </row>
    <row r="1175" spans="1:6" ht="12.75">
      <c r="A1175" s="185"/>
      <c r="D1175" s="279"/>
      <c r="E1175" s="280"/>
      <c r="F1175" s="354"/>
    </row>
    <row r="1176" spans="1:6" ht="12.75">
      <c r="A1176" s="185"/>
      <c r="D1176" s="279"/>
      <c r="E1176" s="280"/>
      <c r="F1176" s="354"/>
    </row>
    <row r="1177" spans="1:6" ht="12.75">
      <c r="A1177" s="185"/>
      <c r="D1177" s="279"/>
      <c r="E1177" s="280"/>
      <c r="F1177" s="354"/>
    </row>
    <row r="1178" spans="1:6" ht="12.75">
      <c r="A1178" s="185"/>
      <c r="D1178" s="279"/>
      <c r="E1178" s="280"/>
      <c r="F1178" s="354"/>
    </row>
    <row r="1179" spans="1:6" ht="12.75">
      <c r="A1179" s="185"/>
      <c r="D1179" s="279"/>
      <c r="E1179" s="280"/>
      <c r="F1179" s="354"/>
    </row>
    <row r="1180" spans="1:6" ht="12.75">
      <c r="A1180" s="185"/>
      <c r="D1180" s="279"/>
      <c r="E1180" s="280"/>
      <c r="F1180" s="354"/>
    </row>
    <row r="1181" spans="1:6" ht="12.75">
      <c r="A1181" s="185"/>
      <c r="D1181" s="279"/>
      <c r="E1181" s="280"/>
      <c r="F1181" s="354"/>
    </row>
    <row r="1182" spans="1:6" ht="12.75">
      <c r="A1182" s="185"/>
      <c r="D1182" s="279"/>
      <c r="E1182" s="280"/>
      <c r="F1182" s="354"/>
    </row>
    <row r="1183" spans="1:6" ht="12.75">
      <c r="A1183" s="185"/>
      <c r="D1183" s="279"/>
      <c r="E1183" s="280"/>
      <c r="F1183" s="354"/>
    </row>
    <row r="1184" spans="1:6" ht="12.75">
      <c r="A1184" s="185"/>
      <c r="D1184" s="279"/>
      <c r="E1184" s="280"/>
      <c r="F1184" s="354"/>
    </row>
    <row r="1185" spans="1:6" ht="12.75">
      <c r="A1185" s="185"/>
      <c r="D1185" s="279"/>
      <c r="E1185" s="280"/>
      <c r="F1185" s="354"/>
    </row>
    <row r="1186" spans="1:6" ht="12.75">
      <c r="A1186" s="185"/>
      <c r="D1186" s="279"/>
      <c r="E1186" s="280"/>
      <c r="F1186" s="354"/>
    </row>
    <row r="1187" spans="1:6" ht="12.75">
      <c r="A1187" s="185"/>
      <c r="D1187" s="279"/>
      <c r="E1187" s="280"/>
      <c r="F1187" s="354"/>
    </row>
    <row r="1188" spans="1:6" ht="12.75">
      <c r="A1188" s="185"/>
      <c r="D1188" s="279"/>
      <c r="E1188" s="280"/>
      <c r="F1188" s="354"/>
    </row>
    <row r="1189" spans="1:6" ht="12.75">
      <c r="A1189" s="185"/>
      <c r="D1189" s="279"/>
      <c r="E1189" s="280"/>
      <c r="F1189" s="354"/>
    </row>
    <row r="1190" spans="1:6" ht="12.75">
      <c r="A1190" s="185"/>
      <c r="D1190" s="279"/>
      <c r="E1190" s="280"/>
      <c r="F1190" s="354"/>
    </row>
    <row r="1191" spans="1:6" ht="12.75">
      <c r="A1191" s="185"/>
      <c r="D1191" s="279"/>
      <c r="E1191" s="280"/>
      <c r="F1191" s="354"/>
    </row>
    <row r="1192" spans="1:6" ht="12.75">
      <c r="A1192" s="185"/>
      <c r="D1192" s="279"/>
      <c r="E1192" s="280"/>
      <c r="F1192" s="354"/>
    </row>
    <row r="1193" spans="1:6" ht="12.75">
      <c r="A1193" s="185"/>
      <c r="D1193" s="279"/>
      <c r="E1193" s="280"/>
      <c r="F1193" s="354"/>
    </row>
    <row r="1194" spans="1:6" ht="12.75">
      <c r="A1194" s="185"/>
      <c r="D1194" s="279"/>
      <c r="E1194" s="280"/>
      <c r="F1194" s="354"/>
    </row>
    <row r="1195" spans="1:6" ht="12.75">
      <c r="A1195" s="185"/>
      <c r="D1195" s="279"/>
      <c r="E1195" s="280"/>
      <c r="F1195" s="354"/>
    </row>
    <row r="1196" spans="1:6" ht="12.75">
      <c r="A1196" s="185"/>
      <c r="D1196" s="279"/>
      <c r="E1196" s="280"/>
      <c r="F1196" s="354"/>
    </row>
    <row r="1197" spans="1:6" ht="12.75">
      <c r="A1197" s="185"/>
      <c r="D1197" s="279"/>
      <c r="E1197" s="280"/>
      <c r="F1197" s="354"/>
    </row>
    <row r="1198" spans="1:6" ht="12.75">
      <c r="A1198" s="185"/>
      <c r="D1198" s="279"/>
      <c r="E1198" s="280"/>
      <c r="F1198" s="354"/>
    </row>
    <row r="1199" spans="1:6" ht="12.75">
      <c r="A1199" s="185"/>
      <c r="D1199" s="279"/>
      <c r="E1199" s="280"/>
      <c r="F1199" s="354"/>
    </row>
    <row r="1200" spans="1:6" ht="12.75">
      <c r="A1200" s="185"/>
      <c r="D1200" s="279"/>
      <c r="E1200" s="280"/>
      <c r="F1200" s="354"/>
    </row>
    <row r="1201" spans="1:6" ht="12.75">
      <c r="A1201" s="185"/>
      <c r="D1201" s="279"/>
      <c r="E1201" s="280"/>
      <c r="F1201" s="354"/>
    </row>
    <row r="1202" spans="1:6" ht="12.75">
      <c r="A1202" s="185"/>
      <c r="D1202" s="279"/>
      <c r="E1202" s="280"/>
      <c r="F1202" s="354"/>
    </row>
    <row r="1203" spans="1:6" ht="12.75">
      <c r="A1203" s="185"/>
      <c r="D1203" s="279"/>
      <c r="E1203" s="280"/>
      <c r="F1203" s="354"/>
    </row>
    <row r="1204" spans="1:6" ht="12.75">
      <c r="A1204" s="185"/>
      <c r="D1204" s="279"/>
      <c r="E1204" s="280"/>
      <c r="F1204" s="354"/>
    </row>
    <row r="1205" spans="1:6" ht="12.75">
      <c r="A1205" s="185"/>
      <c r="D1205" s="279"/>
      <c r="E1205" s="280"/>
      <c r="F1205" s="354"/>
    </row>
    <row r="1206" spans="1:6" ht="12.75">
      <c r="A1206" s="185"/>
      <c r="D1206" s="279"/>
      <c r="E1206" s="280"/>
      <c r="F1206" s="354"/>
    </row>
    <row r="1207" spans="1:6" ht="12.75">
      <c r="A1207" s="185"/>
      <c r="D1207" s="279"/>
      <c r="E1207" s="280"/>
      <c r="F1207" s="354"/>
    </row>
    <row r="1208" spans="1:6" ht="12.75">
      <c r="A1208" s="185"/>
      <c r="D1208" s="279"/>
      <c r="E1208" s="280"/>
      <c r="F1208" s="354"/>
    </row>
    <row r="1209" spans="1:6" ht="12.75">
      <c r="A1209" s="185"/>
      <c r="D1209" s="279"/>
      <c r="E1209" s="280"/>
      <c r="F1209" s="354"/>
    </row>
    <row r="1210" spans="1:6" ht="12.75">
      <c r="A1210" s="185"/>
      <c r="D1210" s="279"/>
      <c r="E1210" s="280"/>
      <c r="F1210" s="354"/>
    </row>
    <row r="1211" spans="1:6" ht="12.75">
      <c r="A1211" s="185"/>
      <c r="D1211" s="279"/>
      <c r="E1211" s="280"/>
      <c r="F1211" s="354"/>
    </row>
    <row r="1212" spans="1:6" ht="12.75">
      <c r="A1212" s="185"/>
      <c r="D1212" s="279"/>
      <c r="E1212" s="280"/>
      <c r="F1212" s="354"/>
    </row>
    <row r="1213" spans="1:6" ht="12.75">
      <c r="A1213" s="185"/>
      <c r="D1213" s="279"/>
      <c r="E1213" s="280"/>
      <c r="F1213" s="354"/>
    </row>
    <row r="1214" spans="1:6" ht="12.75">
      <c r="A1214" s="185"/>
      <c r="D1214" s="279"/>
      <c r="E1214" s="280"/>
      <c r="F1214" s="354"/>
    </row>
    <row r="1215" spans="1:6" ht="12.75">
      <c r="A1215" s="185"/>
      <c r="D1215" s="279"/>
      <c r="E1215" s="280"/>
      <c r="F1215" s="354"/>
    </row>
    <row r="1216" spans="1:6" ht="12.75">
      <c r="A1216" s="185"/>
      <c r="D1216" s="279"/>
      <c r="E1216" s="280"/>
      <c r="F1216" s="354"/>
    </row>
    <row r="1217" spans="1:6" ht="12.75">
      <c r="A1217" s="185"/>
      <c r="D1217" s="279"/>
      <c r="E1217" s="280"/>
      <c r="F1217" s="354"/>
    </row>
    <row r="1218" spans="1:6" ht="12.75">
      <c r="A1218" s="185"/>
      <c r="D1218" s="279"/>
      <c r="E1218" s="280"/>
      <c r="F1218" s="354"/>
    </row>
    <row r="1219" spans="1:6" ht="12.75">
      <c r="A1219" s="185"/>
      <c r="D1219" s="279"/>
      <c r="E1219" s="280"/>
      <c r="F1219" s="354"/>
    </row>
    <row r="1220" spans="1:6" ht="12.75">
      <c r="A1220" s="185"/>
      <c r="D1220" s="279"/>
      <c r="E1220" s="280"/>
      <c r="F1220" s="354"/>
    </row>
    <row r="1221" spans="1:6" ht="12.75">
      <c r="A1221" s="185"/>
      <c r="D1221" s="279"/>
      <c r="E1221" s="280"/>
      <c r="F1221" s="354"/>
    </row>
    <row r="1222" spans="1:6" ht="12.75">
      <c r="A1222" s="185"/>
      <c r="D1222" s="279"/>
      <c r="E1222" s="280"/>
      <c r="F1222" s="354"/>
    </row>
    <row r="1223" spans="1:6" ht="12.75">
      <c r="A1223" s="185"/>
      <c r="D1223" s="279"/>
      <c r="E1223" s="280"/>
      <c r="F1223" s="354"/>
    </row>
    <row r="1224" spans="1:6" ht="12.75">
      <c r="A1224" s="185"/>
      <c r="D1224" s="279"/>
      <c r="E1224" s="280"/>
      <c r="F1224" s="354"/>
    </row>
    <row r="1225" spans="1:6" ht="12.75">
      <c r="A1225" s="185"/>
      <c r="D1225" s="279"/>
      <c r="E1225" s="280"/>
      <c r="F1225" s="354"/>
    </row>
    <row r="1226" spans="1:6" ht="12.75">
      <c r="A1226" s="185"/>
      <c r="D1226" s="279"/>
      <c r="E1226" s="280"/>
      <c r="F1226" s="354"/>
    </row>
    <row r="1227" spans="1:6" ht="12.75">
      <c r="A1227" s="185"/>
      <c r="D1227" s="279"/>
      <c r="E1227" s="280"/>
      <c r="F1227" s="354"/>
    </row>
    <row r="1228" spans="1:6" ht="12.75">
      <c r="A1228" s="185"/>
      <c r="D1228" s="279"/>
      <c r="E1228" s="280"/>
      <c r="F1228" s="354"/>
    </row>
    <row r="1229" spans="1:6" ht="12.75">
      <c r="A1229" s="185"/>
      <c r="D1229" s="279"/>
      <c r="E1229" s="280"/>
      <c r="F1229" s="354"/>
    </row>
    <row r="1230" spans="1:6" ht="12.75">
      <c r="A1230" s="185"/>
      <c r="D1230" s="279"/>
      <c r="E1230" s="280"/>
      <c r="F1230" s="354"/>
    </row>
    <row r="1231" spans="1:6" ht="12.75">
      <c r="A1231" s="185"/>
      <c r="D1231" s="279"/>
      <c r="E1231" s="280"/>
      <c r="F1231" s="354"/>
    </row>
    <row r="1232" spans="1:6" ht="12.75">
      <c r="A1232" s="185"/>
      <c r="D1232" s="279"/>
      <c r="E1232" s="280"/>
      <c r="F1232" s="354"/>
    </row>
    <row r="1233" spans="1:6" ht="12.75">
      <c r="A1233" s="185"/>
      <c r="D1233" s="279"/>
      <c r="E1233" s="280"/>
      <c r="F1233" s="354"/>
    </row>
    <row r="1234" spans="1:6" ht="12.75">
      <c r="A1234" s="185"/>
      <c r="D1234" s="279"/>
      <c r="E1234" s="280"/>
      <c r="F1234" s="354"/>
    </row>
    <row r="1235" spans="1:6" ht="12.75">
      <c r="A1235" s="185"/>
      <c r="D1235" s="279"/>
      <c r="E1235" s="280"/>
      <c r="F1235" s="354"/>
    </row>
    <row r="1236" spans="1:6" ht="12.75">
      <c r="A1236" s="185"/>
      <c r="D1236" s="279"/>
      <c r="E1236" s="280"/>
      <c r="F1236" s="354"/>
    </row>
    <row r="1237" spans="1:6" ht="12.75">
      <c r="A1237" s="185"/>
      <c r="D1237" s="279"/>
      <c r="E1237" s="280"/>
      <c r="F1237" s="354"/>
    </row>
    <row r="1238" spans="1:6" ht="12.75">
      <c r="A1238" s="185"/>
      <c r="D1238" s="279"/>
      <c r="E1238" s="280"/>
      <c r="F1238" s="354"/>
    </row>
    <row r="1239" spans="1:6" ht="12.75">
      <c r="A1239" s="185"/>
      <c r="D1239" s="279"/>
      <c r="E1239" s="280"/>
      <c r="F1239" s="354"/>
    </row>
    <row r="1240" spans="1:6" ht="12.75">
      <c r="A1240" s="185"/>
      <c r="D1240" s="279"/>
      <c r="E1240" s="280"/>
      <c r="F1240" s="354"/>
    </row>
    <row r="1241" spans="1:6" ht="12.75">
      <c r="A1241" s="185"/>
      <c r="D1241" s="279"/>
      <c r="E1241" s="280"/>
      <c r="F1241" s="354"/>
    </row>
    <row r="1242" spans="1:6" ht="12.75">
      <c r="A1242" s="185"/>
      <c r="D1242" s="279"/>
      <c r="E1242" s="280"/>
      <c r="F1242" s="354"/>
    </row>
    <row r="1243" spans="1:6" ht="12.75">
      <c r="A1243" s="185"/>
      <c r="D1243" s="279"/>
      <c r="E1243" s="280"/>
      <c r="F1243" s="354"/>
    </row>
    <row r="1244" spans="1:6" ht="12.75">
      <c r="A1244" s="185"/>
      <c r="D1244" s="279"/>
      <c r="E1244" s="280"/>
      <c r="F1244" s="354"/>
    </row>
    <row r="1245" spans="1:6" ht="12.75">
      <c r="A1245" s="185"/>
      <c r="D1245" s="279"/>
      <c r="E1245" s="280"/>
      <c r="F1245" s="354"/>
    </row>
    <row r="1246" spans="1:6" ht="12.75">
      <c r="A1246" s="185"/>
      <c r="D1246" s="279"/>
      <c r="E1246" s="280"/>
      <c r="F1246" s="354"/>
    </row>
    <row r="1247" spans="1:6" ht="12.75">
      <c r="A1247" s="185"/>
      <c r="D1247" s="279"/>
      <c r="E1247" s="280"/>
      <c r="F1247" s="354"/>
    </row>
    <row r="1248" spans="1:6" ht="12.75">
      <c r="A1248" s="185"/>
      <c r="D1248" s="279"/>
      <c r="E1248" s="280"/>
      <c r="F1248" s="354"/>
    </row>
    <row r="1249" spans="1:6" ht="12.75">
      <c r="A1249" s="185"/>
      <c r="D1249" s="279"/>
      <c r="E1249" s="280"/>
      <c r="F1249" s="354"/>
    </row>
    <row r="1250" spans="1:6" ht="12.75">
      <c r="A1250" s="185"/>
      <c r="D1250" s="279"/>
      <c r="E1250" s="280"/>
      <c r="F1250" s="354"/>
    </row>
    <row r="1251" spans="1:6" ht="12.75">
      <c r="A1251" s="185"/>
      <c r="D1251" s="279"/>
      <c r="E1251" s="280"/>
      <c r="F1251" s="354"/>
    </row>
    <row r="1252" spans="1:6" ht="12.75">
      <c r="A1252" s="185"/>
      <c r="D1252" s="279"/>
      <c r="E1252" s="280"/>
      <c r="F1252" s="354"/>
    </row>
    <row r="1253" spans="1:6" ht="12.75">
      <c r="A1253" s="185"/>
      <c r="D1253" s="279"/>
      <c r="E1253" s="280"/>
      <c r="F1253" s="354"/>
    </row>
    <row r="1254" spans="1:6" ht="12.75">
      <c r="A1254" s="185"/>
      <c r="D1254" s="279"/>
      <c r="E1254" s="280"/>
      <c r="F1254" s="354"/>
    </row>
    <row r="1255" spans="1:6" ht="12.75">
      <c r="A1255" s="185"/>
      <c r="D1255" s="279"/>
      <c r="E1255" s="280"/>
      <c r="F1255" s="354"/>
    </row>
    <row r="1256" spans="1:6" ht="12.75">
      <c r="A1256" s="185"/>
      <c r="D1256" s="279"/>
      <c r="E1256" s="280"/>
      <c r="F1256" s="354"/>
    </row>
    <row r="1257" spans="1:6" ht="12.75">
      <c r="A1257" s="185"/>
      <c r="D1257" s="279"/>
      <c r="E1257" s="280"/>
      <c r="F1257" s="354"/>
    </row>
    <row r="1258" spans="1:6" ht="12.75">
      <c r="A1258" s="185"/>
      <c r="D1258" s="279"/>
      <c r="E1258" s="280"/>
      <c r="F1258" s="354"/>
    </row>
    <row r="1259" spans="1:6" ht="12.75">
      <c r="A1259" s="185"/>
      <c r="D1259" s="279"/>
      <c r="E1259" s="280"/>
      <c r="F1259" s="354"/>
    </row>
    <row r="1260" spans="1:6" ht="12.75">
      <c r="A1260" s="185"/>
      <c r="D1260" s="279"/>
      <c r="E1260" s="280"/>
      <c r="F1260" s="354"/>
    </row>
    <row r="1261" spans="1:6" ht="12.75">
      <c r="A1261" s="185"/>
      <c r="D1261" s="279"/>
      <c r="E1261" s="280"/>
      <c r="F1261" s="354"/>
    </row>
    <row r="1262" spans="1:6" ht="12.75">
      <c r="A1262" s="185"/>
      <c r="D1262" s="279"/>
      <c r="E1262" s="280"/>
      <c r="F1262" s="354"/>
    </row>
    <row r="1263" spans="1:6" ht="12.75">
      <c r="A1263" s="185"/>
      <c r="D1263" s="279"/>
      <c r="E1263" s="280"/>
      <c r="F1263" s="354"/>
    </row>
    <row r="1264" spans="1:6" ht="12.75">
      <c r="A1264" s="185"/>
      <c r="D1264" s="279"/>
      <c r="E1264" s="280"/>
      <c r="F1264" s="354"/>
    </row>
    <row r="1265" spans="1:6" ht="12.75">
      <c r="A1265" s="185"/>
      <c r="D1265" s="279"/>
      <c r="E1265" s="280"/>
      <c r="F1265" s="354"/>
    </row>
    <row r="1266" spans="1:6" ht="12.75">
      <c r="A1266" s="185"/>
      <c r="D1266" s="279"/>
      <c r="E1266" s="280"/>
      <c r="F1266" s="354"/>
    </row>
    <row r="1267" spans="1:6" ht="12.75">
      <c r="A1267" s="185"/>
      <c r="D1267" s="279"/>
      <c r="E1267" s="280"/>
      <c r="F1267" s="354"/>
    </row>
    <row r="1268" spans="1:6" ht="12.75">
      <c r="A1268" s="185"/>
      <c r="D1268" s="279"/>
      <c r="E1268" s="280"/>
      <c r="F1268" s="354"/>
    </row>
    <row r="1269" spans="1:6" ht="12.75">
      <c r="A1269" s="185"/>
      <c r="D1269" s="279"/>
      <c r="E1269" s="280"/>
      <c r="F1269" s="354"/>
    </row>
    <row r="1270" spans="1:6" ht="12.75">
      <c r="A1270" s="185"/>
      <c r="D1270" s="279"/>
      <c r="E1270" s="280"/>
      <c r="F1270" s="354"/>
    </row>
    <row r="1271" spans="1:6" ht="12.75">
      <c r="A1271" s="185"/>
      <c r="D1271" s="279"/>
      <c r="E1271" s="280"/>
      <c r="F1271" s="354"/>
    </row>
    <row r="1272" spans="1:6" ht="12.75">
      <c r="A1272" s="185"/>
      <c r="D1272" s="279"/>
      <c r="E1272" s="280"/>
      <c r="F1272" s="354"/>
    </row>
    <row r="1273" spans="1:6" ht="12.75">
      <c r="A1273" s="185"/>
      <c r="D1273" s="279"/>
      <c r="E1273" s="280"/>
      <c r="F1273" s="354"/>
    </row>
    <row r="1274" spans="1:6" ht="12.75">
      <c r="A1274" s="185"/>
      <c r="D1274" s="279"/>
      <c r="E1274" s="280"/>
      <c r="F1274" s="354"/>
    </row>
    <row r="1275" spans="1:6" ht="12.75">
      <c r="A1275" s="185"/>
      <c r="D1275" s="279"/>
      <c r="E1275" s="280"/>
      <c r="F1275" s="354"/>
    </row>
    <row r="1276" spans="1:6" ht="12.75">
      <c r="A1276" s="185"/>
      <c r="D1276" s="279"/>
      <c r="E1276" s="280"/>
      <c r="F1276" s="354"/>
    </row>
    <row r="1277" spans="1:6" ht="12.75">
      <c r="A1277" s="185"/>
      <c r="D1277" s="279"/>
      <c r="E1277" s="280"/>
      <c r="F1277" s="354"/>
    </row>
    <row r="1278" spans="1:6" ht="12.75">
      <c r="A1278" s="185"/>
      <c r="D1278" s="279"/>
      <c r="E1278" s="280"/>
      <c r="F1278" s="354"/>
    </row>
    <row r="1279" spans="1:6" ht="12.75">
      <c r="A1279" s="185"/>
      <c r="D1279" s="279"/>
      <c r="E1279" s="280"/>
      <c r="F1279" s="354"/>
    </row>
    <row r="1280" spans="1:6" ht="12.75">
      <c r="A1280" s="185"/>
      <c r="D1280" s="279"/>
      <c r="E1280" s="280"/>
      <c r="F1280" s="354"/>
    </row>
    <row r="1281" spans="1:6" ht="12.75">
      <c r="A1281" s="185"/>
      <c r="D1281" s="279"/>
      <c r="E1281" s="280"/>
      <c r="F1281" s="354"/>
    </row>
    <row r="1282" spans="1:6" ht="12.75">
      <c r="A1282" s="185"/>
      <c r="D1282" s="279"/>
      <c r="E1282" s="280"/>
      <c r="F1282" s="354"/>
    </row>
    <row r="1283" spans="1:6" ht="12.75">
      <c r="A1283" s="185"/>
      <c r="D1283" s="279"/>
      <c r="E1283" s="280"/>
      <c r="F1283" s="354"/>
    </row>
    <row r="1284" spans="1:6" ht="12.75">
      <c r="A1284" s="185"/>
      <c r="D1284" s="279"/>
      <c r="E1284" s="280"/>
      <c r="F1284" s="354"/>
    </row>
    <row r="1285" spans="1:6" ht="12.75">
      <c r="A1285" s="185"/>
      <c r="D1285" s="279"/>
      <c r="E1285" s="280"/>
      <c r="F1285" s="354"/>
    </row>
    <row r="1286" spans="1:6" ht="12.75">
      <c r="A1286" s="185"/>
      <c r="D1286" s="279"/>
      <c r="E1286" s="280"/>
      <c r="F1286" s="354"/>
    </row>
    <row r="1287" spans="1:6" ht="12.75">
      <c r="A1287" s="185"/>
      <c r="D1287" s="279"/>
      <c r="E1287" s="280"/>
      <c r="F1287" s="354"/>
    </row>
    <row r="1288" spans="1:6" ht="12.75">
      <c r="A1288" s="185"/>
      <c r="D1288" s="279"/>
      <c r="E1288" s="280"/>
      <c r="F1288" s="354"/>
    </row>
    <row r="1289" spans="1:6" ht="12.75">
      <c r="A1289" s="185"/>
      <c r="D1289" s="279"/>
      <c r="E1289" s="280"/>
      <c r="F1289" s="354"/>
    </row>
    <row r="1290" spans="1:6" ht="12.75">
      <c r="A1290" s="185"/>
      <c r="D1290" s="279"/>
      <c r="E1290" s="280"/>
      <c r="F1290" s="354"/>
    </row>
    <row r="1291" spans="1:6" ht="12.75">
      <c r="A1291" s="185"/>
      <c r="D1291" s="279"/>
      <c r="E1291" s="280"/>
      <c r="F1291" s="354"/>
    </row>
    <row r="1292" spans="1:6" ht="12.75">
      <c r="A1292" s="185"/>
      <c r="D1292" s="279"/>
      <c r="E1292" s="280"/>
      <c r="F1292" s="354"/>
    </row>
    <row r="1293" spans="1:6" ht="12.75">
      <c r="A1293" s="185"/>
      <c r="D1293" s="279"/>
      <c r="E1293" s="280"/>
      <c r="F1293" s="354"/>
    </row>
    <row r="1294" spans="1:6" ht="12.75">
      <c r="A1294" s="185"/>
      <c r="D1294" s="279"/>
      <c r="E1294" s="280"/>
      <c r="F1294" s="354"/>
    </row>
    <row r="1295" spans="1:6" ht="12.75">
      <c r="A1295" s="185"/>
      <c r="D1295" s="279"/>
      <c r="E1295" s="280"/>
      <c r="F1295" s="354"/>
    </row>
    <row r="1296" spans="1:6" ht="12.75">
      <c r="A1296" s="185"/>
      <c r="D1296" s="279"/>
      <c r="E1296" s="280"/>
      <c r="F1296" s="354"/>
    </row>
    <row r="1297" spans="1:6" ht="12.75">
      <c r="A1297" s="185"/>
      <c r="D1297" s="279"/>
      <c r="E1297" s="280"/>
      <c r="F1297" s="354"/>
    </row>
    <row r="1298" spans="1:6" ht="12.75">
      <c r="A1298" s="185"/>
      <c r="D1298" s="279"/>
      <c r="E1298" s="280"/>
      <c r="F1298" s="354"/>
    </row>
    <row r="1299" spans="1:6" ht="12.75">
      <c r="A1299" s="185"/>
      <c r="D1299" s="279"/>
      <c r="E1299" s="280"/>
      <c r="F1299" s="354"/>
    </row>
    <row r="1300" spans="1:6" ht="12.75">
      <c r="A1300" s="185"/>
      <c r="D1300" s="279"/>
      <c r="E1300" s="280"/>
      <c r="F1300" s="354"/>
    </row>
    <row r="1301" spans="1:6" ht="12.75">
      <c r="A1301" s="185"/>
      <c r="D1301" s="279"/>
      <c r="E1301" s="280"/>
      <c r="F1301" s="354"/>
    </row>
    <row r="1302" spans="1:6" ht="12.75">
      <c r="A1302" s="185"/>
      <c r="D1302" s="279"/>
      <c r="E1302" s="280"/>
      <c r="F1302" s="354"/>
    </row>
    <row r="1303" spans="1:6" ht="12.75">
      <c r="A1303" s="185"/>
      <c r="D1303" s="279"/>
      <c r="E1303" s="280"/>
      <c r="F1303" s="354"/>
    </row>
    <row r="1304" spans="1:6" ht="12.75">
      <c r="A1304" s="185"/>
      <c r="D1304" s="279"/>
      <c r="E1304" s="280"/>
      <c r="F1304" s="354"/>
    </row>
    <row r="1305" spans="1:6" ht="12.75">
      <c r="A1305" s="185"/>
      <c r="D1305" s="279"/>
      <c r="E1305" s="280"/>
      <c r="F1305" s="354"/>
    </row>
    <row r="1306" spans="1:6" ht="12.75">
      <c r="A1306" s="185"/>
      <c r="D1306" s="279"/>
      <c r="E1306" s="280"/>
      <c r="F1306" s="354"/>
    </row>
    <row r="1307" spans="1:6" ht="12.75">
      <c r="A1307" s="185"/>
      <c r="D1307" s="279"/>
      <c r="E1307" s="280"/>
      <c r="F1307" s="354"/>
    </row>
    <row r="1308" spans="1:6" ht="12.75">
      <c r="A1308" s="185"/>
      <c r="D1308" s="279"/>
      <c r="E1308" s="280"/>
      <c r="F1308" s="354"/>
    </row>
    <row r="1309" spans="1:6" ht="12.75">
      <c r="A1309" s="185"/>
      <c r="D1309" s="279"/>
      <c r="E1309" s="280"/>
      <c r="F1309" s="354"/>
    </row>
    <row r="1310" spans="1:6" ht="12.75">
      <c r="A1310" s="185"/>
      <c r="D1310" s="279"/>
      <c r="E1310" s="280"/>
      <c r="F1310" s="354"/>
    </row>
    <row r="1311" spans="1:6" ht="12.75">
      <c r="A1311" s="185"/>
      <c r="D1311" s="279"/>
      <c r="E1311" s="280"/>
      <c r="F1311" s="354"/>
    </row>
    <row r="1312" spans="1:6" ht="12.75">
      <c r="A1312" s="185"/>
      <c r="D1312" s="279"/>
      <c r="E1312" s="280"/>
      <c r="F1312" s="354"/>
    </row>
    <row r="1313" spans="1:6" ht="12.75">
      <c r="A1313" s="185"/>
      <c r="D1313" s="279"/>
      <c r="E1313" s="280"/>
      <c r="F1313" s="354"/>
    </row>
    <row r="1314" spans="1:6" ht="12.75">
      <c r="A1314" s="185"/>
      <c r="D1314" s="279"/>
      <c r="E1314" s="280"/>
      <c r="F1314" s="354"/>
    </row>
    <row r="1315" spans="1:6" ht="12.75">
      <c r="A1315" s="185"/>
      <c r="D1315" s="279"/>
      <c r="E1315" s="280"/>
      <c r="F1315" s="354"/>
    </row>
    <row r="1316" spans="1:6" ht="12.75">
      <c r="A1316" s="185"/>
      <c r="D1316" s="279"/>
      <c r="E1316" s="280"/>
      <c r="F1316" s="354"/>
    </row>
    <row r="1317" spans="1:6" ht="12.75">
      <c r="A1317" s="185"/>
      <c r="D1317" s="279"/>
      <c r="E1317" s="280"/>
      <c r="F1317" s="354"/>
    </row>
    <row r="1318" spans="1:6" ht="12.75">
      <c r="A1318" s="185"/>
      <c r="D1318" s="279"/>
      <c r="E1318" s="280"/>
      <c r="F1318" s="354"/>
    </row>
    <row r="1319" spans="1:6" ht="12.75">
      <c r="A1319" s="185"/>
      <c r="D1319" s="279"/>
      <c r="E1319" s="280"/>
      <c r="F1319" s="354"/>
    </row>
    <row r="1320" spans="1:6" ht="12.75">
      <c r="A1320" s="185"/>
      <c r="D1320" s="279"/>
      <c r="E1320" s="280"/>
      <c r="F1320" s="354"/>
    </row>
    <row r="1321" spans="1:6" ht="12.75">
      <c r="A1321" s="185"/>
      <c r="D1321" s="279"/>
      <c r="E1321" s="280"/>
      <c r="F1321" s="354"/>
    </row>
    <row r="1322" spans="1:6" ht="12.75">
      <c r="A1322" s="185"/>
      <c r="D1322" s="279"/>
      <c r="E1322" s="280"/>
      <c r="F1322" s="354"/>
    </row>
    <row r="1323" spans="1:6" ht="12.75">
      <c r="A1323" s="185"/>
      <c r="D1323" s="279"/>
      <c r="E1323" s="280"/>
      <c r="F1323" s="354"/>
    </row>
    <row r="1324" spans="1:6" ht="12.75">
      <c r="A1324" s="185"/>
      <c r="D1324" s="279"/>
      <c r="E1324" s="280"/>
      <c r="F1324" s="354"/>
    </row>
    <row r="1325" spans="1:6" ht="12.75">
      <c r="A1325" s="185"/>
      <c r="D1325" s="279"/>
      <c r="E1325" s="280"/>
      <c r="F1325" s="354"/>
    </row>
    <row r="1326" spans="1:6" ht="12.75">
      <c r="A1326" s="185"/>
      <c r="D1326" s="279"/>
      <c r="E1326" s="280"/>
      <c r="F1326" s="354"/>
    </row>
    <row r="1327" spans="1:6" ht="12.75">
      <c r="A1327" s="185"/>
      <c r="D1327" s="279"/>
      <c r="E1327" s="280"/>
      <c r="F1327" s="354"/>
    </row>
    <row r="1328" spans="1:6" ht="12.75">
      <c r="A1328" s="185"/>
      <c r="D1328" s="279"/>
      <c r="E1328" s="280"/>
      <c r="F1328" s="354"/>
    </row>
    <row r="1329" spans="1:6" ht="12.75">
      <c r="A1329" s="185"/>
      <c r="D1329" s="279"/>
      <c r="E1329" s="280"/>
      <c r="F1329" s="354"/>
    </row>
    <row r="1330" spans="1:6" ht="12.75">
      <c r="A1330" s="185"/>
      <c r="D1330" s="279"/>
      <c r="E1330" s="280"/>
      <c r="F1330" s="354"/>
    </row>
    <row r="1331" spans="1:6" ht="12.75">
      <c r="A1331" s="185"/>
      <c r="D1331" s="279"/>
      <c r="E1331" s="280"/>
      <c r="F1331" s="354"/>
    </row>
    <row r="1332" spans="1:6" ht="12.75">
      <c r="A1332" s="185"/>
      <c r="D1332" s="279"/>
      <c r="E1332" s="280"/>
      <c r="F1332" s="354"/>
    </row>
    <row r="1333" spans="1:6" ht="12.75">
      <c r="A1333" s="185"/>
      <c r="D1333" s="279"/>
      <c r="E1333" s="280"/>
      <c r="F1333" s="354"/>
    </row>
    <row r="1334" spans="1:6" ht="12.75">
      <c r="A1334" s="185"/>
      <c r="D1334" s="279"/>
      <c r="E1334" s="280"/>
      <c r="F1334" s="354"/>
    </row>
    <row r="1335" spans="1:6" ht="12.75">
      <c r="A1335" s="185"/>
      <c r="D1335" s="279"/>
      <c r="E1335" s="280"/>
      <c r="F1335" s="354"/>
    </row>
    <row r="1336" spans="1:6" ht="12.75">
      <c r="A1336" s="185"/>
      <c r="D1336" s="279"/>
      <c r="E1336" s="280"/>
      <c r="F1336" s="354"/>
    </row>
    <row r="1337" spans="1:6" ht="12.75">
      <c r="A1337" s="185"/>
      <c r="D1337" s="279"/>
      <c r="E1337" s="280"/>
      <c r="F1337" s="354"/>
    </row>
    <row r="1338" spans="1:6" ht="12.75">
      <c r="A1338" s="185"/>
      <c r="D1338" s="279"/>
      <c r="E1338" s="280"/>
      <c r="F1338" s="354"/>
    </row>
    <row r="1339" spans="1:6" ht="12.75">
      <c r="A1339" s="185"/>
      <c r="D1339" s="279"/>
      <c r="E1339" s="280"/>
      <c r="F1339" s="354"/>
    </row>
    <row r="1340" spans="1:6" ht="12.75">
      <c r="A1340" s="185"/>
      <c r="D1340" s="279"/>
      <c r="E1340" s="280"/>
      <c r="F1340" s="354"/>
    </row>
    <row r="1341" spans="1:6" ht="12.75">
      <c r="A1341" s="185"/>
      <c r="D1341" s="279"/>
      <c r="E1341" s="280"/>
      <c r="F1341" s="354"/>
    </row>
    <row r="1342" spans="1:6" ht="12.75">
      <c r="A1342" s="185"/>
      <c r="D1342" s="279"/>
      <c r="E1342" s="280"/>
      <c r="F1342" s="354"/>
    </row>
    <row r="1343" spans="1:6" ht="12.75">
      <c r="A1343" s="185"/>
      <c r="D1343" s="279"/>
      <c r="E1343" s="280"/>
      <c r="F1343" s="354"/>
    </row>
    <row r="1344" spans="1:6" ht="12.75">
      <c r="A1344" s="185"/>
      <c r="D1344" s="279"/>
      <c r="E1344" s="280"/>
      <c r="F1344" s="354"/>
    </row>
    <row r="1345" spans="1:6" ht="12.75">
      <c r="A1345" s="185"/>
      <c r="D1345" s="279"/>
      <c r="E1345" s="280"/>
      <c r="F1345" s="354"/>
    </row>
    <row r="1346" spans="1:6" ht="12.75">
      <c r="A1346" s="185"/>
      <c r="D1346" s="279"/>
      <c r="E1346" s="280"/>
      <c r="F1346" s="354"/>
    </row>
    <row r="1347" spans="1:6" ht="12.75">
      <c r="A1347" s="185"/>
      <c r="D1347" s="279"/>
      <c r="E1347" s="280"/>
      <c r="F1347" s="354"/>
    </row>
    <row r="1348" spans="1:6" ht="12.75">
      <c r="A1348" s="185"/>
      <c r="D1348" s="279"/>
      <c r="E1348" s="280"/>
      <c r="F1348" s="354"/>
    </row>
    <row r="1349" spans="1:6" ht="12.75">
      <c r="A1349" s="185"/>
      <c r="D1349" s="279"/>
      <c r="E1349" s="280"/>
      <c r="F1349" s="354"/>
    </row>
    <row r="1350" spans="1:6" ht="12.75">
      <c r="A1350" s="185"/>
      <c r="D1350" s="279"/>
      <c r="E1350" s="280"/>
      <c r="F1350" s="354"/>
    </row>
    <row r="1351" spans="1:6" ht="12.75">
      <c r="A1351" s="185"/>
      <c r="D1351" s="279"/>
      <c r="E1351" s="280"/>
      <c r="F1351" s="354"/>
    </row>
    <row r="1352" spans="1:6" ht="12.75">
      <c r="A1352" s="185"/>
      <c r="D1352" s="279"/>
      <c r="E1352" s="280"/>
      <c r="F1352" s="354"/>
    </row>
    <row r="1353" spans="1:6" ht="12.75">
      <c r="A1353" s="185"/>
      <c r="D1353" s="279"/>
      <c r="E1353" s="280"/>
      <c r="F1353" s="354"/>
    </row>
    <row r="1354" spans="1:6" ht="12.75">
      <c r="A1354" s="185"/>
      <c r="D1354" s="279"/>
      <c r="E1354" s="280"/>
      <c r="F1354" s="354"/>
    </row>
    <row r="1355" spans="1:6" ht="12.75">
      <c r="A1355" s="185"/>
      <c r="D1355" s="279"/>
      <c r="E1355" s="280"/>
      <c r="F1355" s="354"/>
    </row>
    <row r="1356" spans="1:6" ht="12.75">
      <c r="A1356" s="185"/>
      <c r="D1356" s="279"/>
      <c r="E1356" s="280"/>
      <c r="F1356" s="354"/>
    </row>
    <row r="1357" spans="1:6" ht="12.75">
      <c r="A1357" s="185"/>
      <c r="D1357" s="279"/>
      <c r="E1357" s="280"/>
      <c r="F1357" s="354"/>
    </row>
    <row r="1358" spans="1:6" ht="12.75">
      <c r="A1358" s="185"/>
      <c r="D1358" s="279"/>
      <c r="E1358" s="280"/>
      <c r="F1358" s="354"/>
    </row>
    <row r="1359" spans="1:6" ht="12.75">
      <c r="A1359" s="185"/>
      <c r="D1359" s="279"/>
      <c r="E1359" s="280"/>
      <c r="F1359" s="354"/>
    </row>
    <row r="1360" spans="1:6" ht="12.75">
      <c r="A1360" s="185"/>
      <c r="D1360" s="279"/>
      <c r="E1360" s="280"/>
      <c r="F1360" s="354"/>
    </row>
    <row r="1361" spans="1:6" ht="12.75">
      <c r="A1361" s="185"/>
      <c r="D1361" s="279"/>
      <c r="E1361" s="280"/>
      <c r="F1361" s="354"/>
    </row>
    <row r="1362" spans="1:6" ht="12.75">
      <c r="A1362" s="185"/>
      <c r="D1362" s="279"/>
      <c r="E1362" s="280"/>
      <c r="F1362" s="354"/>
    </row>
    <row r="1363" spans="1:6" ht="12.75">
      <c r="A1363" s="185"/>
      <c r="D1363" s="279"/>
      <c r="E1363" s="280"/>
      <c r="F1363" s="354"/>
    </row>
    <row r="1364" spans="1:6" ht="12.75">
      <c r="A1364" s="185"/>
      <c r="D1364" s="279"/>
      <c r="E1364" s="280"/>
      <c r="F1364" s="354"/>
    </row>
    <row r="1365" spans="1:6" ht="12.75">
      <c r="A1365" s="185"/>
      <c r="D1365" s="279"/>
      <c r="E1365" s="280"/>
      <c r="F1365" s="354"/>
    </row>
    <row r="1366" spans="1:6" ht="12.75">
      <c r="A1366" s="185"/>
      <c r="D1366" s="279"/>
      <c r="E1366" s="280"/>
      <c r="F1366" s="354"/>
    </row>
    <row r="1367" spans="1:6" ht="12.75">
      <c r="A1367" s="185"/>
      <c r="D1367" s="279"/>
      <c r="E1367" s="280"/>
      <c r="F1367" s="354"/>
    </row>
    <row r="1368" spans="1:6" ht="12.75">
      <c r="A1368" s="185"/>
      <c r="D1368" s="279"/>
      <c r="E1368" s="280"/>
      <c r="F1368" s="354"/>
    </row>
    <row r="1369" spans="1:6" ht="12.75">
      <c r="A1369" s="185"/>
      <c r="D1369" s="279"/>
      <c r="E1369" s="280"/>
      <c r="F1369" s="354"/>
    </row>
    <row r="1370" spans="1:6" ht="12.75">
      <c r="A1370" s="185"/>
      <c r="D1370" s="279"/>
      <c r="E1370" s="280"/>
      <c r="F1370" s="354"/>
    </row>
    <row r="1371" spans="1:6" ht="12.75">
      <c r="A1371" s="185"/>
      <c r="D1371" s="279"/>
      <c r="E1371" s="280"/>
      <c r="F1371" s="354"/>
    </row>
    <row r="1372" spans="1:6" ht="12.75">
      <c r="A1372" s="185"/>
      <c r="D1372" s="279"/>
      <c r="E1372" s="280"/>
      <c r="F1372" s="354"/>
    </row>
    <row r="1373" spans="1:6" ht="12.75">
      <c r="A1373" s="185"/>
      <c r="D1373" s="279"/>
      <c r="E1373" s="280"/>
      <c r="F1373" s="354"/>
    </row>
    <row r="1374" spans="1:6" ht="12.75">
      <c r="A1374" s="185"/>
      <c r="D1374" s="279"/>
      <c r="E1374" s="280"/>
      <c r="F1374" s="354"/>
    </row>
    <row r="1375" spans="1:6" ht="12.75">
      <c r="A1375" s="185"/>
      <c r="D1375" s="279"/>
      <c r="E1375" s="280"/>
      <c r="F1375" s="354"/>
    </row>
    <row r="1376" spans="1:6" ht="12.75">
      <c r="A1376" s="185"/>
      <c r="D1376" s="279"/>
      <c r="E1376" s="280"/>
      <c r="F1376" s="354"/>
    </row>
    <row r="1377" spans="1:6" ht="12.75">
      <c r="A1377" s="185"/>
      <c r="D1377" s="279"/>
      <c r="E1377" s="280"/>
      <c r="F1377" s="354"/>
    </row>
    <row r="1378" spans="1:6" ht="12.75">
      <c r="A1378" s="185"/>
      <c r="D1378" s="279"/>
      <c r="E1378" s="280"/>
      <c r="F1378" s="354"/>
    </row>
    <row r="1379" spans="1:6" ht="12.75">
      <c r="A1379" s="185"/>
      <c r="D1379" s="279"/>
      <c r="E1379" s="280"/>
      <c r="F1379" s="354"/>
    </row>
    <row r="1380" spans="1:6" ht="12.75">
      <c r="A1380" s="185"/>
      <c r="D1380" s="279"/>
      <c r="E1380" s="280"/>
      <c r="F1380" s="354"/>
    </row>
    <row r="1381" spans="1:6" ht="12.75">
      <c r="A1381" s="185"/>
      <c r="D1381" s="279"/>
      <c r="E1381" s="280"/>
      <c r="F1381" s="354"/>
    </row>
    <row r="1382" spans="1:6" ht="12.75">
      <c r="A1382" s="185"/>
      <c r="D1382" s="279"/>
      <c r="E1382" s="280"/>
      <c r="F1382" s="354"/>
    </row>
    <row r="1383" spans="1:6" ht="12.75">
      <c r="A1383" s="185"/>
      <c r="D1383" s="279"/>
      <c r="E1383" s="280"/>
      <c r="F1383" s="354"/>
    </row>
    <row r="1384" spans="1:6" ht="12.75">
      <c r="A1384" s="185"/>
      <c r="D1384" s="279"/>
      <c r="E1384" s="280"/>
      <c r="F1384" s="354"/>
    </row>
    <row r="1385" spans="1:6" ht="12.75">
      <c r="A1385" s="185"/>
      <c r="D1385" s="279"/>
      <c r="E1385" s="280"/>
      <c r="F1385" s="354"/>
    </row>
    <row r="1386" spans="1:6" ht="12.75">
      <c r="A1386" s="185"/>
      <c r="D1386" s="279"/>
      <c r="E1386" s="280"/>
      <c r="F1386" s="354"/>
    </row>
    <row r="1387" spans="1:6" ht="12.75">
      <c r="A1387" s="185"/>
      <c r="D1387" s="279"/>
      <c r="E1387" s="280"/>
      <c r="F1387" s="354"/>
    </row>
    <row r="1388" spans="1:6" ht="12.75">
      <c r="A1388" s="185"/>
      <c r="D1388" s="279"/>
      <c r="E1388" s="280"/>
      <c r="F1388" s="354"/>
    </row>
    <row r="1389" spans="1:6" ht="12.75">
      <c r="A1389" s="185"/>
      <c r="D1389" s="279"/>
      <c r="E1389" s="280"/>
      <c r="F1389" s="354"/>
    </row>
    <row r="1390" spans="1:6" ht="12.75">
      <c r="A1390" s="185"/>
      <c r="D1390" s="279"/>
      <c r="E1390" s="280"/>
      <c r="F1390" s="354"/>
    </row>
    <row r="1391" spans="1:6" ht="12.75">
      <c r="A1391" s="185"/>
      <c r="D1391" s="279"/>
      <c r="E1391" s="280"/>
      <c r="F1391" s="354"/>
    </row>
    <row r="1392" spans="1:6" ht="12.75">
      <c r="A1392" s="185"/>
      <c r="D1392" s="279"/>
      <c r="E1392" s="280"/>
      <c r="F1392" s="354"/>
    </row>
    <row r="1393" spans="1:6" ht="12.75">
      <c r="A1393" s="185"/>
      <c r="D1393" s="279"/>
      <c r="E1393" s="280"/>
      <c r="F1393" s="354"/>
    </row>
    <row r="1394" spans="1:6" ht="12.75">
      <c r="A1394" s="185"/>
      <c r="D1394" s="279"/>
      <c r="E1394" s="280"/>
      <c r="F1394" s="354"/>
    </row>
    <row r="1395" spans="1:6" ht="12.75">
      <c r="A1395" s="185"/>
      <c r="D1395" s="279"/>
      <c r="E1395" s="280"/>
      <c r="F1395" s="354"/>
    </row>
    <row r="1396" spans="1:6" ht="12.75">
      <c r="A1396" s="185"/>
      <c r="D1396" s="279"/>
      <c r="E1396" s="280"/>
      <c r="F1396" s="354"/>
    </row>
    <row r="1397" spans="1:6" ht="12.75">
      <c r="A1397" s="185"/>
      <c r="D1397" s="279"/>
      <c r="E1397" s="280"/>
      <c r="F1397" s="354"/>
    </row>
    <row r="1398" spans="1:6" ht="12.75">
      <c r="A1398" s="185"/>
      <c r="D1398" s="279"/>
      <c r="E1398" s="280"/>
      <c r="F1398" s="354"/>
    </row>
    <row r="1399" spans="1:6" ht="12.75">
      <c r="A1399" s="185"/>
      <c r="D1399" s="279"/>
      <c r="E1399" s="280"/>
      <c r="F1399" s="354"/>
    </row>
    <row r="1400" spans="1:6" ht="12.75">
      <c r="A1400" s="185"/>
      <c r="D1400" s="279"/>
      <c r="E1400" s="280"/>
      <c r="F1400" s="354"/>
    </row>
    <row r="1401" spans="1:6" ht="12.75">
      <c r="A1401" s="185"/>
      <c r="D1401" s="279"/>
      <c r="E1401" s="280"/>
      <c r="F1401" s="354"/>
    </row>
    <row r="1402" spans="1:6" ht="12.75">
      <c r="A1402" s="185"/>
      <c r="D1402" s="279"/>
      <c r="E1402" s="280"/>
      <c r="F1402" s="354"/>
    </row>
    <row r="1403" spans="1:6" ht="12.75">
      <c r="A1403" s="185"/>
      <c r="D1403" s="279"/>
      <c r="E1403" s="280"/>
      <c r="F1403" s="354"/>
    </row>
    <row r="1404" spans="1:6" ht="12.75">
      <c r="A1404" s="185"/>
      <c r="D1404" s="279"/>
      <c r="E1404" s="280"/>
      <c r="F1404" s="354"/>
    </row>
    <row r="1405" spans="1:6" ht="12.75">
      <c r="A1405" s="185"/>
      <c r="D1405" s="279"/>
      <c r="E1405" s="280"/>
      <c r="F1405" s="354"/>
    </row>
    <row r="1406" spans="1:6" ht="12.75">
      <c r="A1406" s="185"/>
      <c r="D1406" s="279"/>
      <c r="E1406" s="280"/>
      <c r="F1406" s="354"/>
    </row>
    <row r="1407" spans="1:6" ht="12.75">
      <c r="A1407" s="185"/>
      <c r="D1407" s="279"/>
      <c r="E1407" s="280"/>
      <c r="F1407" s="354"/>
    </row>
    <row r="1408" spans="1:6" ht="12.75">
      <c r="A1408" s="185"/>
      <c r="D1408" s="279"/>
      <c r="E1408" s="280"/>
      <c r="F1408" s="354"/>
    </row>
    <row r="1409" spans="1:6" ht="12.75">
      <c r="A1409" s="185"/>
      <c r="D1409" s="279"/>
      <c r="E1409" s="280"/>
      <c r="F1409" s="354"/>
    </row>
    <row r="1410" spans="1:6" ht="12.75">
      <c r="A1410" s="185"/>
      <c r="D1410" s="279"/>
      <c r="E1410" s="280"/>
      <c r="F1410" s="354"/>
    </row>
    <row r="1411" spans="1:6" ht="12.75">
      <c r="A1411" s="185"/>
      <c r="D1411" s="279"/>
      <c r="E1411" s="280"/>
      <c r="F1411" s="354"/>
    </row>
    <row r="1412" spans="1:6" ht="12.75">
      <c r="A1412" s="185"/>
      <c r="D1412" s="279"/>
      <c r="E1412" s="280"/>
      <c r="F1412" s="354"/>
    </row>
    <row r="1413" spans="1:6" ht="12.75">
      <c r="A1413" s="185"/>
      <c r="D1413" s="279"/>
      <c r="E1413" s="280"/>
      <c r="F1413" s="354"/>
    </row>
    <row r="1414" spans="1:6" ht="12.75">
      <c r="A1414" s="185"/>
      <c r="D1414" s="279"/>
      <c r="E1414" s="280"/>
      <c r="F1414" s="354"/>
    </row>
    <row r="1415" spans="1:6" ht="12.75">
      <c r="A1415" s="185"/>
      <c r="D1415" s="279"/>
      <c r="E1415" s="280"/>
      <c r="F1415" s="354"/>
    </row>
    <row r="1416" spans="1:6" ht="12.75">
      <c r="A1416" s="185"/>
      <c r="D1416" s="279"/>
      <c r="E1416" s="280"/>
      <c r="F1416" s="354"/>
    </row>
    <row r="1417" spans="1:6" ht="12.75">
      <c r="A1417" s="185"/>
      <c r="D1417" s="279"/>
      <c r="E1417" s="280"/>
      <c r="F1417" s="354"/>
    </row>
    <row r="1418" spans="1:6" ht="12.75">
      <c r="A1418" s="185"/>
      <c r="D1418" s="279"/>
      <c r="E1418" s="280"/>
      <c r="F1418" s="354"/>
    </row>
    <row r="1419" spans="1:6" ht="12.75">
      <c r="A1419" s="185"/>
      <c r="D1419" s="279"/>
      <c r="E1419" s="280"/>
      <c r="F1419" s="354"/>
    </row>
    <row r="1420" spans="1:6" ht="12.75">
      <c r="A1420" s="185"/>
      <c r="D1420" s="279"/>
      <c r="E1420" s="280"/>
      <c r="F1420" s="354"/>
    </row>
    <row r="1421" spans="1:6" ht="12.75">
      <c r="A1421" s="185"/>
      <c r="D1421" s="279"/>
      <c r="E1421" s="280"/>
      <c r="F1421" s="354"/>
    </row>
    <row r="1422" spans="1:6" ht="12.75">
      <c r="A1422" s="185"/>
      <c r="D1422" s="279"/>
      <c r="E1422" s="280"/>
      <c r="F1422" s="354"/>
    </row>
    <row r="1423" spans="1:6" ht="12.75">
      <c r="A1423" s="185"/>
      <c r="D1423" s="279"/>
      <c r="E1423" s="280"/>
      <c r="F1423" s="354"/>
    </row>
    <row r="1424" spans="1:6" ht="12.75">
      <c r="A1424" s="185"/>
      <c r="D1424" s="279"/>
      <c r="E1424" s="280"/>
      <c r="F1424" s="354"/>
    </row>
    <row r="1425" spans="1:6" ht="12.75">
      <c r="A1425" s="185"/>
      <c r="D1425" s="279"/>
      <c r="E1425" s="280"/>
      <c r="F1425" s="354"/>
    </row>
    <row r="1426" spans="1:6" ht="12.75">
      <c r="A1426" s="185"/>
      <c r="D1426" s="279"/>
      <c r="E1426" s="280"/>
      <c r="F1426" s="354"/>
    </row>
    <row r="1427" spans="1:6" ht="12.75">
      <c r="A1427" s="185"/>
      <c r="D1427" s="279"/>
      <c r="E1427" s="280"/>
      <c r="F1427" s="354"/>
    </row>
    <row r="1428" spans="1:6" ht="12.75">
      <c r="A1428" s="185"/>
      <c r="D1428" s="279"/>
      <c r="E1428" s="280"/>
      <c r="F1428" s="354"/>
    </row>
    <row r="1429" spans="1:6" ht="12.75">
      <c r="A1429" s="185"/>
      <c r="D1429" s="279"/>
      <c r="E1429" s="280"/>
      <c r="F1429" s="354"/>
    </row>
    <row r="1430" spans="1:6" ht="12.75">
      <c r="A1430" s="185"/>
      <c r="D1430" s="279"/>
      <c r="E1430" s="280"/>
      <c r="F1430" s="354"/>
    </row>
    <row r="1431" spans="1:6" ht="12.75">
      <c r="A1431" s="185"/>
      <c r="D1431" s="279"/>
      <c r="E1431" s="280"/>
      <c r="F1431" s="354"/>
    </row>
    <row r="1432" spans="1:6" ht="12.75">
      <c r="A1432" s="185"/>
      <c r="D1432" s="279"/>
      <c r="E1432" s="280"/>
      <c r="F1432" s="354"/>
    </row>
    <row r="1433" spans="1:6" ht="12.75">
      <c r="A1433" s="185"/>
      <c r="D1433" s="279"/>
      <c r="E1433" s="280"/>
      <c r="F1433" s="354"/>
    </row>
    <row r="1434" spans="1:6" ht="12.75">
      <c r="A1434" s="185"/>
      <c r="D1434" s="279"/>
      <c r="E1434" s="280"/>
      <c r="F1434" s="354"/>
    </row>
    <row r="1435" spans="1:6" ht="12.75">
      <c r="A1435" s="185"/>
      <c r="D1435" s="279"/>
      <c r="E1435" s="280"/>
      <c r="F1435" s="354"/>
    </row>
    <row r="1436" spans="1:6" ht="12.75">
      <c r="A1436" s="185"/>
      <c r="D1436" s="279"/>
      <c r="E1436" s="280"/>
      <c r="F1436" s="354"/>
    </row>
    <row r="1437" spans="1:6" ht="12.75">
      <c r="A1437" s="185"/>
      <c r="D1437" s="279"/>
      <c r="E1437" s="280"/>
      <c r="F1437" s="354"/>
    </row>
    <row r="1438" spans="1:6" ht="12.75">
      <c r="A1438" s="185"/>
      <c r="D1438" s="279"/>
      <c r="E1438" s="280"/>
      <c r="F1438" s="354"/>
    </row>
    <row r="1439" spans="1:6" ht="12.75">
      <c r="A1439" s="185"/>
      <c r="D1439" s="279"/>
      <c r="E1439" s="280"/>
      <c r="F1439" s="354"/>
    </row>
    <row r="1440" spans="1:6" ht="12.75">
      <c r="A1440" s="185"/>
      <c r="D1440" s="279"/>
      <c r="E1440" s="280"/>
      <c r="F1440" s="354"/>
    </row>
    <row r="1441" spans="1:6" ht="12.75">
      <c r="A1441" s="185"/>
      <c r="D1441" s="279"/>
      <c r="E1441" s="280"/>
      <c r="F1441" s="354"/>
    </row>
    <row r="1442" spans="1:6" ht="12.75">
      <c r="A1442" s="185"/>
      <c r="D1442" s="279"/>
      <c r="E1442" s="280"/>
      <c r="F1442" s="354"/>
    </row>
    <row r="1443" spans="1:6" ht="12.75">
      <c r="A1443" s="185"/>
      <c r="D1443" s="279"/>
      <c r="E1443" s="280"/>
      <c r="F1443" s="354"/>
    </row>
  </sheetData>
  <sheetProtection/>
  <mergeCells count="7">
    <mergeCell ref="A459:C459"/>
    <mergeCell ref="A510:C510"/>
    <mergeCell ref="A121:C121"/>
    <mergeCell ref="A277:C277"/>
    <mergeCell ref="A363:D363"/>
    <mergeCell ref="A412:C412"/>
    <mergeCell ref="B275:D275"/>
  </mergeCells>
  <printOptions/>
  <pageMargins left="1.062992125984252" right="0.3937007874015748" top="1.220472440944882" bottom="0.7874015748031497" header="0.5118110236220472" footer="0.5118110236220472"/>
  <pageSetup horizontalDpi="600" verticalDpi="600" orientation="portrait" paperSize="9" scale="99" r:id="rId2"/>
  <headerFooter>
    <oddHeader>&amp;CIJS - PONUDBENI PREDRAČUN ZA GRADNJO PRIZIDKA K OBJEKTU K7 - strojnoinstalacijska dela</oddHeader>
    <oddFooter>&amp;L&amp;G&amp;Cstran: &amp;P od &amp;N</oddFooter>
  </headerFooter>
  <rowBreaks count="3" manualBreakCount="3">
    <brk id="78" max="5" man="1"/>
    <brk id="102" max="5" man="1"/>
    <brk id="366" max="5" man="1"/>
  </rowBreaks>
  <legacyDrawingHF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F1546"/>
  <sheetViews>
    <sheet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K38" sqref="K38"/>
    </sheetView>
  </sheetViews>
  <sheetFormatPr defaultColWidth="9.140625" defaultRowHeight="12.75"/>
  <cols>
    <col min="1" max="1" width="4.57421875" style="13" bestFit="1" customWidth="1"/>
    <col min="2" max="2" width="37.7109375" style="214" customWidth="1"/>
    <col min="3" max="3" width="11.7109375" style="237" customWidth="1"/>
    <col min="4" max="4" width="5.7109375" style="8" customWidth="1"/>
    <col min="5" max="6" width="11.7109375" style="9" customWidth="1"/>
  </cols>
  <sheetData>
    <row r="1" spans="1:6" ht="12.75">
      <c r="A1" s="566"/>
      <c r="B1" s="18"/>
      <c r="C1" s="567"/>
      <c r="D1" s="568"/>
      <c r="E1" s="569"/>
      <c r="F1" s="570"/>
    </row>
    <row r="2" spans="1:6" s="10" customFormat="1" ht="24" thickBot="1">
      <c r="A2" s="565" t="s">
        <v>697</v>
      </c>
      <c r="B2" s="565" t="s">
        <v>904</v>
      </c>
      <c r="C2"/>
      <c r="D2"/>
      <c r="E2"/>
      <c r="F2"/>
    </row>
    <row r="3" spans="1:6" ht="12.75">
      <c r="A3" s="15"/>
      <c r="B3" s="153"/>
      <c r="C3" s="217"/>
      <c r="D3" s="1"/>
      <c r="E3" s="155" t="s">
        <v>301</v>
      </c>
      <c r="F3" s="3"/>
    </row>
    <row r="4" spans="1:6" ht="13.5" thickBot="1">
      <c r="A4" s="16" t="s">
        <v>302</v>
      </c>
      <c r="B4" s="157" t="s">
        <v>303</v>
      </c>
      <c r="C4" s="158" t="s">
        <v>304</v>
      </c>
      <c r="D4" s="5" t="s">
        <v>305</v>
      </c>
      <c r="E4" s="218" t="s">
        <v>306</v>
      </c>
      <c r="F4" s="6" t="s">
        <v>307</v>
      </c>
    </row>
    <row r="5" spans="1:6" s="150" customFormat="1" ht="12.75">
      <c r="A5" s="548"/>
      <c r="B5" s="544"/>
      <c r="C5" s="545"/>
      <c r="D5" s="546"/>
      <c r="E5" s="562"/>
      <c r="F5" s="564"/>
    </row>
    <row r="6" spans="1:6" s="150" customFormat="1" ht="12.75">
      <c r="A6" s="28"/>
      <c r="B6" s="463" t="s">
        <v>263</v>
      </c>
      <c r="C6" s="29"/>
      <c r="D6" s="27"/>
      <c r="E6" s="27"/>
      <c r="F6" s="30"/>
    </row>
    <row r="7" spans="1:6" s="150" customFormat="1" ht="12.75">
      <c r="A7" s="28"/>
      <c r="B7" s="149" t="s">
        <v>264</v>
      </c>
      <c r="C7" s="29"/>
      <c r="D7" s="27"/>
      <c r="E7" s="27"/>
      <c r="F7" s="30"/>
    </row>
    <row r="8" spans="1:6" s="150" customFormat="1" ht="12.75">
      <c r="A8" s="28"/>
      <c r="B8" s="149" t="s">
        <v>265</v>
      </c>
      <c r="C8" s="29"/>
      <c r="D8" s="27"/>
      <c r="E8" s="27"/>
      <c r="F8" s="30"/>
    </row>
    <row r="9" spans="1:6" s="150" customFormat="1" ht="12.75">
      <c r="A9" s="28"/>
      <c r="B9" s="464" t="s">
        <v>355</v>
      </c>
      <c r="C9" s="99"/>
      <c r="D9" s="100"/>
      <c r="E9" s="100"/>
      <c r="F9" s="101"/>
    </row>
    <row r="10" spans="1:6" s="150" customFormat="1" ht="12.75">
      <c r="A10" s="28"/>
      <c r="B10" s="149" t="s">
        <v>728</v>
      </c>
      <c r="C10" s="29"/>
      <c r="D10" s="27"/>
      <c r="E10" s="27"/>
      <c r="F10" s="30"/>
    </row>
    <row r="11" spans="1:6" s="150" customFormat="1" ht="12.75">
      <c r="A11" s="28"/>
      <c r="B11" s="149" t="s">
        <v>407</v>
      </c>
      <c r="C11" s="29"/>
      <c r="D11" s="27"/>
      <c r="E11" s="27"/>
      <c r="F11" s="30"/>
    </row>
    <row r="12" spans="1:6" s="150" customFormat="1" ht="12.75">
      <c r="A12" s="28" t="s">
        <v>266</v>
      </c>
      <c r="B12" s="149" t="s">
        <v>679</v>
      </c>
      <c r="C12" s="29"/>
      <c r="D12" s="27"/>
      <c r="E12" s="27"/>
      <c r="F12" s="30"/>
    </row>
    <row r="13" spans="1:6" s="150" customFormat="1" ht="12.75">
      <c r="A13" s="28" t="s">
        <v>266</v>
      </c>
      <c r="B13" s="149" t="s">
        <v>332</v>
      </c>
      <c r="C13" s="29"/>
      <c r="D13" s="27"/>
      <c r="E13" s="27"/>
      <c r="F13" s="30"/>
    </row>
    <row r="14" spans="1:6" s="150" customFormat="1" ht="12.75">
      <c r="A14" s="28" t="s">
        <v>266</v>
      </c>
      <c r="B14" s="149" t="s">
        <v>267</v>
      </c>
      <c r="C14" s="29"/>
      <c r="D14" s="27"/>
      <c r="E14" s="27"/>
      <c r="F14" s="30"/>
    </row>
    <row r="15" spans="1:6" s="150" customFormat="1" ht="12.75">
      <c r="A15" s="28" t="s">
        <v>266</v>
      </c>
      <c r="B15" s="149" t="s">
        <v>268</v>
      </c>
      <c r="C15" s="29"/>
      <c r="D15" s="27"/>
      <c r="E15" s="27"/>
      <c r="F15" s="30"/>
    </row>
    <row r="16" spans="1:6" s="150" customFormat="1" ht="12.75">
      <c r="A16" s="28" t="s">
        <v>266</v>
      </c>
      <c r="B16" s="149" t="s">
        <v>680</v>
      </c>
      <c r="C16" s="29"/>
      <c r="D16" s="27"/>
      <c r="E16" s="27"/>
      <c r="F16" s="30"/>
    </row>
    <row r="17" spans="1:6" s="150" customFormat="1" ht="12.75">
      <c r="A17" s="28" t="s">
        <v>266</v>
      </c>
      <c r="B17" s="149" t="s">
        <v>681</v>
      </c>
      <c r="C17" s="29"/>
      <c r="D17" s="27"/>
      <c r="E17" s="27"/>
      <c r="F17" s="30"/>
    </row>
    <row r="18" spans="1:6" s="150" customFormat="1" ht="12.75">
      <c r="A18" s="28" t="s">
        <v>266</v>
      </c>
      <c r="B18" s="149" t="s">
        <v>682</v>
      </c>
      <c r="C18" s="29"/>
      <c r="D18" s="27"/>
      <c r="E18" s="27"/>
      <c r="F18" s="30"/>
    </row>
    <row r="19" spans="1:6" s="150" customFormat="1" ht="12.75">
      <c r="A19" s="28" t="s">
        <v>266</v>
      </c>
      <c r="B19" s="149" t="s">
        <v>582</v>
      </c>
      <c r="C19" s="29"/>
      <c r="D19" s="27"/>
      <c r="E19" s="27"/>
      <c r="F19" s="30"/>
    </row>
    <row r="20" spans="1:6" s="150" customFormat="1" ht="12.75">
      <c r="A20" s="28"/>
      <c r="B20" s="149" t="s">
        <v>581</v>
      </c>
      <c r="C20" s="29"/>
      <c r="D20" s="27"/>
      <c r="E20" s="27"/>
      <c r="F20" s="563"/>
    </row>
    <row r="21" spans="1:6" s="150" customFormat="1" ht="13.5" thickBot="1">
      <c r="A21" s="28"/>
      <c r="B21" s="149"/>
      <c r="C21" s="29"/>
      <c r="D21" s="27"/>
      <c r="E21" s="27"/>
      <c r="F21" s="563"/>
    </row>
    <row r="22" spans="1:6" s="247" customFormat="1" ht="15.75" thickBot="1">
      <c r="A22" s="256" t="s">
        <v>809</v>
      </c>
      <c r="B22" s="257" t="s">
        <v>729</v>
      </c>
      <c r="C22" s="258"/>
      <c r="D22" s="258"/>
      <c r="E22" s="258"/>
      <c r="F22" s="259"/>
    </row>
    <row r="23" spans="1:6" ht="12.75">
      <c r="A23" s="39"/>
      <c r="B23" s="579"/>
      <c r="C23" s="41"/>
      <c r="D23" s="121"/>
      <c r="E23" s="45"/>
      <c r="F23" s="584"/>
    </row>
    <row r="24" spans="1:6" ht="12.75">
      <c r="A24" s="56" t="s">
        <v>411</v>
      </c>
      <c r="B24" s="580" t="s">
        <v>729</v>
      </c>
      <c r="C24" s="583"/>
      <c r="D24" s="587"/>
      <c r="E24" s="588"/>
      <c r="F24" s="585"/>
    </row>
    <row r="25" spans="1:6" ht="12.75">
      <c r="A25" s="51"/>
      <c r="B25" s="581"/>
      <c r="C25" s="55"/>
      <c r="D25" s="113"/>
      <c r="E25" s="110"/>
      <c r="F25" s="586"/>
    </row>
    <row r="26" spans="1:6" ht="12.75">
      <c r="A26" s="51"/>
      <c r="B26" s="582" t="s">
        <v>587</v>
      </c>
      <c r="C26" s="55"/>
      <c r="D26" s="113"/>
      <c r="E26" s="110"/>
      <c r="F26" s="586"/>
    </row>
    <row r="27" spans="1:6" ht="12.75">
      <c r="A27" s="109" t="s">
        <v>266</v>
      </c>
      <c r="B27" s="625" t="s">
        <v>730</v>
      </c>
      <c r="C27" s="625"/>
      <c r="D27" s="625"/>
      <c r="E27" s="625"/>
      <c r="F27" s="625"/>
    </row>
    <row r="28" spans="1:6" ht="12.75">
      <c r="A28" s="109" t="s">
        <v>266</v>
      </c>
      <c r="B28" s="625" t="s">
        <v>731</v>
      </c>
      <c r="C28" s="625"/>
      <c r="D28" s="625"/>
      <c r="E28" s="625"/>
      <c r="F28" s="625"/>
    </row>
    <row r="29" spans="1:6" ht="12.75">
      <c r="A29" s="109" t="s">
        <v>266</v>
      </c>
      <c r="B29" s="625" t="s">
        <v>732</v>
      </c>
      <c r="C29" s="625"/>
      <c r="D29" s="625"/>
      <c r="E29" s="625"/>
      <c r="F29" s="625"/>
    </row>
    <row r="30" spans="1:6" ht="12.75">
      <c r="A30" s="109" t="s">
        <v>266</v>
      </c>
      <c r="B30" s="625" t="s">
        <v>733</v>
      </c>
      <c r="C30" s="625"/>
      <c r="D30" s="625"/>
      <c r="E30" s="625"/>
      <c r="F30" s="625"/>
    </row>
    <row r="31" spans="1:6" ht="26.25" customHeight="1">
      <c r="A31" s="109" t="s">
        <v>266</v>
      </c>
      <c r="B31" s="637" t="s">
        <v>734</v>
      </c>
      <c r="C31" s="637"/>
      <c r="D31" s="637"/>
      <c r="E31" s="637"/>
      <c r="F31" s="637"/>
    </row>
    <row r="32" spans="1:6" ht="12.75">
      <c r="A32" s="109" t="s">
        <v>266</v>
      </c>
      <c r="B32" s="625" t="s">
        <v>735</v>
      </c>
      <c r="C32" s="625"/>
      <c r="D32" s="625"/>
      <c r="E32" s="625"/>
      <c r="F32" s="625"/>
    </row>
    <row r="33" spans="1:6" ht="12.75">
      <c r="A33" s="109" t="s">
        <v>266</v>
      </c>
      <c r="B33" s="590" t="s">
        <v>736</v>
      </c>
      <c r="C33" s="591"/>
      <c r="D33" s="591"/>
      <c r="E33" s="591"/>
      <c r="F33" s="589"/>
    </row>
    <row r="34" spans="1:6" ht="12.75">
      <c r="A34" s="109"/>
      <c r="B34" s="590" t="s">
        <v>737</v>
      </c>
      <c r="C34" s="591"/>
      <c r="D34" s="591"/>
      <c r="E34" s="591"/>
      <c r="F34" s="589"/>
    </row>
    <row r="35" spans="1:6" ht="12.75">
      <c r="A35" s="592"/>
      <c r="B35" s="590" t="s">
        <v>738</v>
      </c>
      <c r="C35" s="591"/>
      <c r="D35" s="591"/>
      <c r="E35" s="591"/>
      <c r="F35" s="589"/>
    </row>
    <row r="36" spans="1:6" ht="12.75">
      <c r="A36" s="109"/>
      <c r="B36" s="625" t="s">
        <v>739</v>
      </c>
      <c r="C36" s="625"/>
      <c r="D36" s="625"/>
      <c r="E36" s="625"/>
      <c r="F36" s="625"/>
    </row>
    <row r="37" spans="1:6" ht="12.75">
      <c r="A37" s="109"/>
      <c r="B37" s="625" t="s">
        <v>740</v>
      </c>
      <c r="C37" s="625"/>
      <c r="D37" s="625"/>
      <c r="E37" s="625"/>
      <c r="F37" s="625"/>
    </row>
    <row r="38" spans="1:6" ht="12.75">
      <c r="A38" s="109"/>
      <c r="B38" s="625" t="s">
        <v>741</v>
      </c>
      <c r="C38" s="625"/>
      <c r="D38" s="625"/>
      <c r="E38" s="625"/>
      <c r="F38" s="625"/>
    </row>
    <row r="39" spans="1:6" ht="12.75">
      <c r="A39" s="109"/>
      <c r="B39" s="625" t="s">
        <v>742</v>
      </c>
      <c r="C39" s="625"/>
      <c r="D39" s="625"/>
      <c r="E39" s="625"/>
      <c r="F39" s="625"/>
    </row>
    <row r="40" spans="1:6" s="477" customFormat="1" ht="12.75">
      <c r="A40" s="480"/>
      <c r="B40" s="481"/>
      <c r="C40" s="482"/>
      <c r="D40" s="483"/>
      <c r="E40" s="486"/>
      <c r="F40" s="486"/>
    </row>
    <row r="41" spans="1:6" ht="36">
      <c r="A41" s="51" t="s">
        <v>316</v>
      </c>
      <c r="B41" s="52" t="s">
        <v>743</v>
      </c>
      <c r="C41" s="64"/>
      <c r="D41" s="50"/>
      <c r="E41" s="46"/>
      <c r="F41" s="46"/>
    </row>
    <row r="42" spans="1:6" ht="24">
      <c r="A42" s="51"/>
      <c r="B42" s="52" t="s">
        <v>744</v>
      </c>
      <c r="C42" s="64"/>
      <c r="D42" s="50"/>
      <c r="E42" s="46"/>
      <c r="F42" s="46"/>
    </row>
    <row r="43" spans="1:6" ht="84">
      <c r="A43" s="51"/>
      <c r="B43" s="52" t="s">
        <v>745</v>
      </c>
      <c r="C43" s="64"/>
      <c r="D43" s="50"/>
      <c r="E43" s="46"/>
      <c r="F43" s="46"/>
    </row>
    <row r="44" spans="1:6" ht="12.75">
      <c r="A44" s="51"/>
      <c r="B44" s="52"/>
      <c r="C44" s="64">
        <v>72</v>
      </c>
      <c r="D44" s="50" t="s">
        <v>309</v>
      </c>
      <c r="E44" s="46"/>
      <c r="F44" s="46">
        <f>C44*E44</f>
        <v>0</v>
      </c>
    </row>
    <row r="45" spans="1:6" s="477" customFormat="1" ht="12.75">
      <c r="A45" s="451"/>
      <c r="B45" s="452"/>
      <c r="C45" s="453"/>
      <c r="D45" s="454"/>
      <c r="E45" s="455"/>
      <c r="F45" s="455"/>
    </row>
    <row r="46" spans="1:6" ht="24">
      <c r="A46" s="51" t="s">
        <v>317</v>
      </c>
      <c r="B46" s="52" t="s">
        <v>746</v>
      </c>
      <c r="C46" s="64"/>
      <c r="D46" s="50"/>
      <c r="E46" s="46"/>
      <c r="F46" s="46"/>
    </row>
    <row r="47" spans="1:6" ht="12.75">
      <c r="A47" s="51"/>
      <c r="B47" s="52" t="s">
        <v>747</v>
      </c>
      <c r="C47" s="64"/>
      <c r="D47" s="50"/>
      <c r="E47" s="46"/>
      <c r="F47" s="46"/>
    </row>
    <row r="48" spans="1:6" ht="12.75">
      <c r="A48" s="51"/>
      <c r="B48" s="52" t="s">
        <v>748</v>
      </c>
      <c r="C48" s="64"/>
      <c r="D48" s="50"/>
      <c r="E48" s="46"/>
      <c r="F48" s="46"/>
    </row>
    <row r="49" spans="1:6" ht="24">
      <c r="A49" s="51"/>
      <c r="B49" s="52" t="s">
        <v>749</v>
      </c>
      <c r="C49" s="64"/>
      <c r="D49" s="50"/>
      <c r="E49" s="46"/>
      <c r="F49" s="46"/>
    </row>
    <row r="50" spans="1:6" ht="12.75">
      <c r="A50" s="51"/>
      <c r="B50" s="52"/>
      <c r="C50" s="64">
        <v>14</v>
      </c>
      <c r="D50" s="50" t="s">
        <v>309</v>
      </c>
      <c r="E50" s="46"/>
      <c r="F50" s="46">
        <f>C50*E50</f>
        <v>0</v>
      </c>
    </row>
    <row r="51" spans="1:6" s="477" customFormat="1" ht="12.75">
      <c r="A51" s="451"/>
      <c r="B51" s="452"/>
      <c r="C51" s="453"/>
      <c r="D51" s="454"/>
      <c r="E51" s="455"/>
      <c r="F51" s="455"/>
    </row>
    <row r="52" spans="1:6" ht="36">
      <c r="A52" s="51" t="s">
        <v>318</v>
      </c>
      <c r="B52" s="52" t="s">
        <v>750</v>
      </c>
      <c r="C52" s="64"/>
      <c r="D52" s="50"/>
      <c r="E52" s="46"/>
      <c r="F52" s="46"/>
    </row>
    <row r="53" spans="1:6" ht="12.75">
      <c r="A53" s="51"/>
      <c r="B53" s="52"/>
      <c r="C53" s="64">
        <v>2</v>
      </c>
      <c r="D53" s="50" t="s">
        <v>435</v>
      </c>
      <c r="E53" s="46"/>
      <c r="F53" s="46">
        <f>C53*E53</f>
        <v>0</v>
      </c>
    </row>
    <row r="54" spans="1:6" s="477" customFormat="1" ht="12.75">
      <c r="A54" s="451"/>
      <c r="B54" s="452"/>
      <c r="C54" s="453"/>
      <c r="D54" s="454"/>
      <c r="E54" s="455"/>
      <c r="F54" s="455"/>
    </row>
    <row r="55" spans="1:6" ht="24">
      <c r="A55" s="51" t="s">
        <v>319</v>
      </c>
      <c r="B55" s="52" t="s">
        <v>751</v>
      </c>
      <c r="C55" s="64"/>
      <c r="D55" s="50"/>
      <c r="E55" s="46"/>
      <c r="F55" s="46"/>
    </row>
    <row r="56" spans="1:6" ht="12.75">
      <c r="A56" s="51"/>
      <c r="B56" s="52" t="s">
        <v>752</v>
      </c>
      <c r="C56" s="64"/>
      <c r="D56" s="50"/>
      <c r="E56" s="46"/>
      <c r="F56" s="46"/>
    </row>
    <row r="57" spans="1:6" ht="12.75">
      <c r="A57" s="51"/>
      <c r="B57" s="52" t="s">
        <v>753</v>
      </c>
      <c r="C57" s="64"/>
      <c r="D57" s="50"/>
      <c r="E57" s="46"/>
      <c r="F57" s="46"/>
    </row>
    <row r="58" spans="1:6" ht="12.75">
      <c r="A58" s="51"/>
      <c r="B58" s="52" t="s">
        <v>754</v>
      </c>
      <c r="C58" s="64"/>
      <c r="D58" s="50"/>
      <c r="E58" s="46"/>
      <c r="F58" s="46"/>
    </row>
    <row r="59" spans="1:6" ht="12.75">
      <c r="A59" s="51"/>
      <c r="B59" s="52" t="s">
        <v>755</v>
      </c>
      <c r="C59" s="64"/>
      <c r="D59" s="50"/>
      <c r="E59" s="46"/>
      <c r="F59" s="46"/>
    </row>
    <row r="60" spans="1:6" ht="12.75">
      <c r="A60" s="51"/>
      <c r="B60" s="52" t="s">
        <v>756</v>
      </c>
      <c r="C60" s="64"/>
      <c r="D60" s="50"/>
      <c r="E60" s="46"/>
      <c r="F60" s="46"/>
    </row>
    <row r="61" spans="1:6" ht="36">
      <c r="A61" s="51"/>
      <c r="B61" s="52" t="s">
        <v>757</v>
      </c>
      <c r="C61" s="64"/>
      <c r="D61" s="50"/>
      <c r="E61" s="46"/>
      <c r="F61" s="46"/>
    </row>
    <row r="62" spans="1:6" ht="24">
      <c r="A62" s="51"/>
      <c r="B62" s="52" t="s">
        <v>758</v>
      </c>
      <c r="C62" s="64"/>
      <c r="D62" s="50"/>
      <c r="E62" s="46"/>
      <c r="F62" s="46"/>
    </row>
    <row r="63" spans="1:6" ht="12.75">
      <c r="A63" s="51"/>
      <c r="B63" s="52"/>
      <c r="C63" s="64">
        <v>1</v>
      </c>
      <c r="D63" s="50" t="s">
        <v>415</v>
      </c>
      <c r="E63" s="46"/>
      <c r="F63" s="46">
        <f>C63*E63</f>
        <v>0</v>
      </c>
    </row>
    <row r="64" spans="1:6" s="477" customFormat="1" ht="12.75">
      <c r="A64" s="451"/>
      <c r="B64" s="452"/>
      <c r="C64" s="453"/>
      <c r="D64" s="454"/>
      <c r="E64" s="455"/>
      <c r="F64" s="455"/>
    </row>
    <row r="65" spans="1:6" ht="48">
      <c r="A65" s="51" t="s">
        <v>412</v>
      </c>
      <c r="B65" s="52" t="s">
        <v>759</v>
      </c>
      <c r="C65" s="64"/>
      <c r="D65" s="50"/>
      <c r="E65" s="46"/>
      <c r="F65" s="46"/>
    </row>
    <row r="66" spans="1:6" ht="12.75">
      <c r="A66" s="51"/>
      <c r="B66" s="52"/>
      <c r="C66" s="64">
        <v>9.5</v>
      </c>
      <c r="D66" s="50" t="s">
        <v>310</v>
      </c>
      <c r="E66" s="46"/>
      <c r="F66" s="46">
        <f>C66*E66</f>
        <v>0</v>
      </c>
    </row>
    <row r="67" spans="1:6" s="477" customFormat="1" ht="12.75">
      <c r="A67" s="451"/>
      <c r="B67" s="452"/>
      <c r="C67" s="453"/>
      <c r="D67" s="454"/>
      <c r="E67" s="455"/>
      <c r="F67" s="455"/>
    </row>
    <row r="68" spans="1:6" ht="12.75">
      <c r="A68" s="51" t="s">
        <v>419</v>
      </c>
      <c r="B68" s="52" t="s">
        <v>760</v>
      </c>
      <c r="C68" s="64"/>
      <c r="D68" s="50"/>
      <c r="E68" s="46"/>
      <c r="F68" s="46"/>
    </row>
    <row r="69" spans="1:6" ht="12.75">
      <c r="A69" s="51"/>
      <c r="B69" s="52" t="s">
        <v>761</v>
      </c>
      <c r="C69" s="64"/>
      <c r="D69" s="50"/>
      <c r="E69" s="46"/>
      <c r="F69" s="46"/>
    </row>
    <row r="70" spans="1:6" ht="24">
      <c r="A70" s="51"/>
      <c r="B70" s="52" t="s">
        <v>762</v>
      </c>
      <c r="C70" s="64"/>
      <c r="D70" s="50"/>
      <c r="E70" s="46"/>
      <c r="F70" s="46"/>
    </row>
    <row r="71" spans="1:6" ht="24">
      <c r="A71" s="51"/>
      <c r="B71" s="52" t="s">
        <v>763</v>
      </c>
      <c r="C71" s="64"/>
      <c r="D71" s="50"/>
      <c r="E71" s="46"/>
      <c r="F71" s="46"/>
    </row>
    <row r="72" spans="1:6" ht="12.75">
      <c r="A72" s="51"/>
      <c r="B72" s="52" t="s">
        <v>764</v>
      </c>
      <c r="C72" s="64"/>
      <c r="D72" s="50"/>
      <c r="E72" s="46"/>
      <c r="F72" s="46"/>
    </row>
    <row r="73" spans="1:6" ht="12.75">
      <c r="A73" s="51"/>
      <c r="B73" s="52" t="s">
        <v>765</v>
      </c>
      <c r="C73" s="64"/>
      <c r="D73" s="50"/>
      <c r="E73" s="46"/>
      <c r="F73" s="46"/>
    </row>
    <row r="74" spans="1:6" ht="12.75">
      <c r="A74" s="51"/>
      <c r="B74" s="52" t="s">
        <v>766</v>
      </c>
      <c r="C74" s="64"/>
      <c r="D74" s="50"/>
      <c r="E74" s="46"/>
      <c r="F74" s="46"/>
    </row>
    <row r="75" spans="1:6" ht="12.75">
      <c r="A75" s="51"/>
      <c r="B75" s="52" t="s">
        <v>767</v>
      </c>
      <c r="C75" s="64"/>
      <c r="D75" s="50"/>
      <c r="E75" s="46"/>
      <c r="F75" s="46"/>
    </row>
    <row r="76" spans="1:6" ht="12.75">
      <c r="A76" s="51"/>
      <c r="B76" s="52"/>
      <c r="C76" s="64">
        <v>1</v>
      </c>
      <c r="D76" s="50" t="s">
        <v>415</v>
      </c>
      <c r="E76" s="46"/>
      <c r="F76" s="46">
        <f>C76*E76</f>
        <v>0</v>
      </c>
    </row>
    <row r="77" spans="1:6" s="477" customFormat="1" ht="12.75">
      <c r="A77" s="451"/>
      <c r="B77" s="452"/>
      <c r="C77" s="453"/>
      <c r="D77" s="454"/>
      <c r="E77" s="455"/>
      <c r="F77" s="455"/>
    </row>
    <row r="78" spans="1:6" ht="24">
      <c r="A78" s="51" t="s">
        <v>420</v>
      </c>
      <c r="B78" s="52" t="s">
        <v>768</v>
      </c>
      <c r="C78" s="64"/>
      <c r="D78" s="50"/>
      <c r="E78" s="46"/>
      <c r="F78" s="46"/>
    </row>
    <row r="79" spans="1:6" ht="12.75">
      <c r="A79" s="51"/>
      <c r="B79" s="52" t="s">
        <v>769</v>
      </c>
      <c r="C79" s="64"/>
      <c r="D79" s="50"/>
      <c r="E79" s="46"/>
      <c r="F79" s="46"/>
    </row>
    <row r="80" spans="1:6" ht="12.75">
      <c r="A80" s="51"/>
      <c r="B80" s="52" t="s">
        <v>770</v>
      </c>
      <c r="C80" s="64"/>
      <c r="D80" s="50"/>
      <c r="E80" s="46"/>
      <c r="F80" s="46"/>
    </row>
    <row r="81" spans="1:6" ht="12.75">
      <c r="A81" s="51"/>
      <c r="B81" s="52" t="s">
        <v>771</v>
      </c>
      <c r="C81" s="64"/>
      <c r="D81" s="50"/>
      <c r="E81" s="46"/>
      <c r="F81" s="46"/>
    </row>
    <row r="82" spans="1:6" ht="12.75">
      <c r="A82" s="51"/>
      <c r="B82" s="52" t="s">
        <v>772</v>
      </c>
      <c r="C82" s="64"/>
      <c r="D82" s="50"/>
      <c r="E82" s="46"/>
      <c r="F82" s="46"/>
    </row>
    <row r="83" spans="1:6" ht="24">
      <c r="A83" s="51"/>
      <c r="B83" s="52" t="s">
        <v>773</v>
      </c>
      <c r="C83" s="64"/>
      <c r="D83" s="50"/>
      <c r="E83" s="46"/>
      <c r="F83" s="46"/>
    </row>
    <row r="84" spans="1:6" ht="12.75">
      <c r="A84" s="51"/>
      <c r="B84" s="52" t="s">
        <v>774</v>
      </c>
      <c r="C84" s="64"/>
      <c r="D84" s="50"/>
      <c r="E84" s="46"/>
      <c r="F84" s="46"/>
    </row>
    <row r="85" spans="1:6" ht="12.75">
      <c r="A85" s="51"/>
      <c r="B85" s="52"/>
      <c r="C85" s="64"/>
      <c r="D85" s="50"/>
      <c r="E85" s="46"/>
      <c r="F85" s="46"/>
    </row>
    <row r="86" spans="1:6" ht="12.75">
      <c r="A86" s="51"/>
      <c r="B86" s="52"/>
      <c r="C86" s="64">
        <v>1</v>
      </c>
      <c r="D86" s="50" t="s">
        <v>415</v>
      </c>
      <c r="E86" s="46"/>
      <c r="F86" s="46">
        <f>C86*E86</f>
        <v>0</v>
      </c>
    </row>
    <row r="87" spans="1:6" s="477" customFormat="1" ht="12.75">
      <c r="A87" s="451"/>
      <c r="B87" s="452"/>
      <c r="C87" s="453"/>
      <c r="D87" s="454"/>
      <c r="E87" s="455"/>
      <c r="F87" s="455"/>
    </row>
    <row r="88" spans="1:6" ht="36">
      <c r="A88" s="51" t="s">
        <v>421</v>
      </c>
      <c r="B88" s="52" t="s">
        <v>775</v>
      </c>
      <c r="C88" s="64"/>
      <c r="D88" s="50"/>
      <c r="E88" s="46"/>
      <c r="F88" s="46"/>
    </row>
    <row r="89" spans="1:6" ht="12.75">
      <c r="A89" s="51"/>
      <c r="B89" s="52"/>
      <c r="C89" s="64">
        <v>9</v>
      </c>
      <c r="D89" s="50" t="s">
        <v>435</v>
      </c>
      <c r="E89" s="46"/>
      <c r="F89" s="46">
        <f>C89*E89</f>
        <v>0</v>
      </c>
    </row>
    <row r="90" spans="1:6" s="477" customFormat="1" ht="12.75">
      <c r="A90" s="451"/>
      <c r="B90" s="452"/>
      <c r="C90" s="453"/>
      <c r="D90" s="454"/>
      <c r="E90" s="455"/>
      <c r="F90" s="455"/>
    </row>
    <row r="91" spans="1:6" ht="24">
      <c r="A91" s="51" t="s">
        <v>281</v>
      </c>
      <c r="B91" s="52" t="s">
        <v>776</v>
      </c>
      <c r="C91" s="64"/>
      <c r="D91" s="50"/>
      <c r="E91" s="46"/>
      <c r="F91" s="46"/>
    </row>
    <row r="92" spans="1:6" ht="12.75">
      <c r="A92" s="51"/>
      <c r="B92" s="52"/>
      <c r="C92" s="64">
        <v>6</v>
      </c>
      <c r="D92" s="50" t="s">
        <v>435</v>
      </c>
      <c r="E92" s="46"/>
      <c r="F92" s="46">
        <f>C92*E92</f>
        <v>0</v>
      </c>
    </row>
    <row r="93" spans="1:6" s="477" customFormat="1" ht="12.75">
      <c r="A93" s="451"/>
      <c r="B93" s="452"/>
      <c r="C93" s="453"/>
      <c r="D93" s="454"/>
      <c r="E93" s="455"/>
      <c r="F93" s="455"/>
    </row>
    <row r="94" spans="1:6" ht="24">
      <c r="A94" s="51" t="s">
        <v>777</v>
      </c>
      <c r="B94" s="52" t="s">
        <v>778</v>
      </c>
      <c r="C94" s="64"/>
      <c r="D94" s="50"/>
      <c r="E94" s="46"/>
      <c r="F94" s="46"/>
    </row>
    <row r="95" spans="1:6" ht="12.75">
      <c r="A95" s="51"/>
      <c r="B95" s="52"/>
      <c r="C95" s="64">
        <v>1</v>
      </c>
      <c r="D95" s="50" t="s">
        <v>435</v>
      </c>
      <c r="E95" s="46"/>
      <c r="F95" s="46">
        <f>C95*E95</f>
        <v>0</v>
      </c>
    </row>
    <row r="96" spans="1:6" s="477" customFormat="1" ht="12.75">
      <c r="A96" s="451"/>
      <c r="B96" s="452"/>
      <c r="C96" s="453"/>
      <c r="D96" s="454"/>
      <c r="E96" s="455"/>
      <c r="F96" s="455"/>
    </row>
    <row r="97" spans="1:6" ht="48">
      <c r="A97" s="51" t="s">
        <v>779</v>
      </c>
      <c r="B97" s="52" t="s">
        <v>780</v>
      </c>
      <c r="C97" s="64"/>
      <c r="D97" s="50"/>
      <c r="E97" s="46"/>
      <c r="F97" s="46"/>
    </row>
    <row r="98" spans="1:6" ht="12.75">
      <c r="A98" s="51"/>
      <c r="B98" s="52"/>
      <c r="C98" s="64">
        <v>5.6</v>
      </c>
      <c r="D98" s="50" t="s">
        <v>310</v>
      </c>
      <c r="E98" s="46"/>
      <c r="F98" s="46">
        <f>C98*E98</f>
        <v>0</v>
      </c>
    </row>
    <row r="99" spans="1:6" s="477" customFormat="1" ht="12.75">
      <c r="A99" s="451"/>
      <c r="B99" s="452"/>
      <c r="C99" s="453"/>
      <c r="D99" s="454"/>
      <c r="E99" s="455"/>
      <c r="F99" s="455"/>
    </row>
    <row r="100" spans="1:6" ht="36">
      <c r="A100" s="51" t="s">
        <v>781</v>
      </c>
      <c r="B100" s="52" t="s">
        <v>782</v>
      </c>
      <c r="C100" s="64"/>
      <c r="D100" s="50"/>
      <c r="E100" s="46"/>
      <c r="F100" s="46"/>
    </row>
    <row r="101" spans="1:6" ht="12.75">
      <c r="A101" s="51"/>
      <c r="B101" s="52"/>
      <c r="C101" s="64">
        <v>16</v>
      </c>
      <c r="D101" s="50" t="s">
        <v>311</v>
      </c>
      <c r="E101" s="46"/>
      <c r="F101" s="46">
        <f>C101*E101</f>
        <v>0</v>
      </c>
    </row>
    <row r="102" spans="1:6" s="477" customFormat="1" ht="12.75">
      <c r="A102" s="451"/>
      <c r="B102" s="452"/>
      <c r="C102" s="453"/>
      <c r="D102" s="454"/>
      <c r="E102" s="455"/>
      <c r="F102" s="455"/>
    </row>
    <row r="103" spans="1:6" ht="36">
      <c r="A103" s="51" t="s">
        <v>783</v>
      </c>
      <c r="B103" s="52" t="s">
        <v>784</v>
      </c>
      <c r="C103" s="64"/>
      <c r="D103" s="50"/>
      <c r="E103" s="46"/>
      <c r="F103" s="46"/>
    </row>
    <row r="104" spans="1:6" ht="12.75">
      <c r="A104" s="51"/>
      <c r="B104" s="52"/>
      <c r="C104" s="64">
        <v>10</v>
      </c>
      <c r="D104" s="50" t="s">
        <v>311</v>
      </c>
      <c r="E104" s="46"/>
      <c r="F104" s="46">
        <f>C104*E104</f>
        <v>0</v>
      </c>
    </row>
    <row r="105" spans="1:6" s="477" customFormat="1" ht="12.75">
      <c r="A105" s="451"/>
      <c r="B105" s="452"/>
      <c r="C105" s="453"/>
      <c r="D105" s="454"/>
      <c r="E105" s="455"/>
      <c r="F105" s="455"/>
    </row>
    <row r="106" spans="1:6" ht="60">
      <c r="A106" s="51" t="s">
        <v>785</v>
      </c>
      <c r="B106" s="52" t="s">
        <v>786</v>
      </c>
      <c r="C106" s="64"/>
      <c r="D106" s="50"/>
      <c r="E106" s="46"/>
      <c r="F106" s="46"/>
    </row>
    <row r="107" spans="1:6" ht="60">
      <c r="A107" s="51"/>
      <c r="B107" s="52" t="s">
        <v>787</v>
      </c>
      <c r="C107" s="64"/>
      <c r="D107" s="50"/>
      <c r="E107" s="46"/>
      <c r="F107" s="46"/>
    </row>
    <row r="108" spans="1:6" ht="12.75">
      <c r="A108" s="51"/>
      <c r="B108" s="52"/>
      <c r="C108" s="64">
        <v>1</v>
      </c>
      <c r="D108" s="50" t="s">
        <v>415</v>
      </c>
      <c r="E108" s="46"/>
      <c r="F108" s="46">
        <f>C108*E108</f>
        <v>0</v>
      </c>
    </row>
    <row r="109" spans="1:6" s="477" customFormat="1" ht="12.75">
      <c r="A109" s="451"/>
      <c r="B109" s="452"/>
      <c r="C109" s="453"/>
      <c r="D109" s="454"/>
      <c r="E109" s="455"/>
      <c r="F109" s="455"/>
    </row>
    <row r="110" spans="1:6" ht="48">
      <c r="A110" s="51" t="s">
        <v>788</v>
      </c>
      <c r="B110" s="52" t="s">
        <v>789</v>
      </c>
      <c r="C110" s="64"/>
      <c r="D110" s="50"/>
      <c r="E110" s="46"/>
      <c r="F110" s="46"/>
    </row>
    <row r="111" spans="1:6" ht="12.75">
      <c r="A111" s="51"/>
      <c r="B111" s="52"/>
      <c r="C111" s="64">
        <v>1.3</v>
      </c>
      <c r="D111" s="50" t="s">
        <v>311</v>
      </c>
      <c r="E111" s="46"/>
      <c r="F111" s="46">
        <f>C111*E111</f>
        <v>0</v>
      </c>
    </row>
    <row r="112" spans="1:6" s="477" customFormat="1" ht="12.75">
      <c r="A112" s="451"/>
      <c r="B112" s="452"/>
      <c r="C112" s="453"/>
      <c r="D112" s="454"/>
      <c r="E112" s="455"/>
      <c r="F112" s="455"/>
    </row>
    <row r="113" spans="1:6" ht="84">
      <c r="A113" s="51" t="s">
        <v>790</v>
      </c>
      <c r="B113" s="52" t="s">
        <v>791</v>
      </c>
      <c r="C113" s="64"/>
      <c r="D113" s="50"/>
      <c r="E113" s="46"/>
      <c r="F113" s="46"/>
    </row>
    <row r="114" spans="1:6" ht="12.75">
      <c r="A114" s="51"/>
      <c r="B114" s="52"/>
      <c r="C114" s="64">
        <v>1.5</v>
      </c>
      <c r="D114" s="50" t="s">
        <v>311</v>
      </c>
      <c r="E114" s="46"/>
      <c r="F114" s="46">
        <f>C114*E114</f>
        <v>0</v>
      </c>
    </row>
    <row r="115" spans="1:6" s="477" customFormat="1" ht="12.75">
      <c r="A115" s="451"/>
      <c r="B115" s="452"/>
      <c r="C115" s="453"/>
      <c r="D115" s="454"/>
      <c r="E115" s="455"/>
      <c r="F115" s="455"/>
    </row>
    <row r="116" spans="1:6" ht="24">
      <c r="A116" s="51" t="s">
        <v>792</v>
      </c>
      <c r="B116" s="52" t="s">
        <v>793</v>
      </c>
      <c r="C116" s="64"/>
      <c r="D116" s="50"/>
      <c r="E116" s="46"/>
      <c r="F116" s="46"/>
    </row>
    <row r="117" spans="1:6" ht="12.75">
      <c r="A117" s="51"/>
      <c r="B117" s="52"/>
      <c r="C117" s="64">
        <v>82</v>
      </c>
      <c r="D117" s="50" t="s">
        <v>310</v>
      </c>
      <c r="E117" s="46"/>
      <c r="F117" s="46">
        <f>C117*E117</f>
        <v>0</v>
      </c>
    </row>
    <row r="118" spans="1:6" s="477" customFormat="1" ht="12.75">
      <c r="A118" s="451"/>
      <c r="B118" s="452"/>
      <c r="C118" s="453"/>
      <c r="D118" s="454"/>
      <c r="E118" s="455"/>
      <c r="F118" s="455"/>
    </row>
    <row r="119" spans="1:6" ht="36">
      <c r="A119" s="51" t="s">
        <v>794</v>
      </c>
      <c r="B119" s="52" t="s">
        <v>795</v>
      </c>
      <c r="C119" s="64"/>
      <c r="D119" s="50"/>
      <c r="E119" s="46"/>
      <c r="F119" s="46"/>
    </row>
    <row r="120" spans="1:6" ht="12.75">
      <c r="A120" s="51"/>
      <c r="B120" s="52"/>
      <c r="C120" s="64">
        <v>2.1</v>
      </c>
      <c r="D120" s="50" t="s">
        <v>310</v>
      </c>
      <c r="E120" s="46"/>
      <c r="F120" s="46">
        <f>C120*E120</f>
        <v>0</v>
      </c>
    </row>
    <row r="121" spans="1:6" s="477" customFormat="1" ht="12.75">
      <c r="A121" s="451"/>
      <c r="B121" s="452"/>
      <c r="C121" s="453"/>
      <c r="D121" s="454"/>
      <c r="E121" s="455"/>
      <c r="F121" s="455"/>
    </row>
    <row r="122" spans="1:6" ht="36">
      <c r="A122" s="51" t="s">
        <v>796</v>
      </c>
      <c r="B122" s="52" t="s">
        <v>797</v>
      </c>
      <c r="C122" s="64"/>
      <c r="D122" s="50"/>
      <c r="E122" s="46"/>
      <c r="F122" s="46"/>
    </row>
    <row r="123" spans="1:6" ht="12.75">
      <c r="A123" s="51"/>
      <c r="B123" s="52"/>
      <c r="C123" s="64">
        <v>10</v>
      </c>
      <c r="D123" s="50" t="s">
        <v>415</v>
      </c>
      <c r="E123" s="46"/>
      <c r="F123" s="46">
        <f>C123*E123</f>
        <v>0</v>
      </c>
    </row>
    <row r="124" spans="1:6" s="477" customFormat="1" ht="12.75">
      <c r="A124" s="451"/>
      <c r="B124" s="452"/>
      <c r="C124" s="453"/>
      <c r="D124" s="454"/>
      <c r="E124" s="455"/>
      <c r="F124" s="455"/>
    </row>
    <row r="125" spans="1:6" ht="36">
      <c r="A125" s="51" t="s">
        <v>798</v>
      </c>
      <c r="B125" s="52" t="s">
        <v>799</v>
      </c>
      <c r="C125" s="64"/>
      <c r="D125" s="50"/>
      <c r="E125" s="46"/>
      <c r="F125" s="46"/>
    </row>
    <row r="126" spans="1:6" ht="12.75">
      <c r="A126" s="51"/>
      <c r="B126" s="52"/>
      <c r="C126" s="64">
        <v>42</v>
      </c>
      <c r="D126" s="50" t="s">
        <v>309</v>
      </c>
      <c r="E126" s="46"/>
      <c r="F126" s="46">
        <f>C126*E126</f>
        <v>0</v>
      </c>
    </row>
    <row r="127" spans="1:6" s="477" customFormat="1" ht="12.75">
      <c r="A127" s="451"/>
      <c r="B127" s="452"/>
      <c r="C127" s="453"/>
      <c r="D127" s="454"/>
      <c r="E127" s="455"/>
      <c r="F127" s="455"/>
    </row>
    <row r="128" spans="1:6" ht="12.75">
      <c r="A128" s="51" t="s">
        <v>800</v>
      </c>
      <c r="B128" s="52" t="s">
        <v>801</v>
      </c>
      <c r="C128" s="64"/>
      <c r="D128" s="50"/>
      <c r="E128" s="46"/>
      <c r="F128" s="46"/>
    </row>
    <row r="129" spans="1:6" ht="12.75">
      <c r="A129" s="51"/>
      <c r="B129" s="52"/>
      <c r="C129" s="64">
        <v>50</v>
      </c>
      <c r="D129" s="50" t="s">
        <v>310</v>
      </c>
      <c r="E129" s="46"/>
      <c r="F129" s="46">
        <f>C129*E129</f>
        <v>0</v>
      </c>
    </row>
    <row r="130" spans="1:6" s="477" customFormat="1" ht="12.75">
      <c r="A130" s="451"/>
      <c r="B130" s="452"/>
      <c r="C130" s="453"/>
      <c r="D130" s="454"/>
      <c r="E130" s="455"/>
      <c r="F130" s="455"/>
    </row>
    <row r="131" spans="1:6" ht="24">
      <c r="A131" s="51" t="s">
        <v>802</v>
      </c>
      <c r="B131" s="52" t="s">
        <v>803</v>
      </c>
      <c r="C131" s="64"/>
      <c r="D131" s="50"/>
      <c r="E131" s="46"/>
      <c r="F131" s="46"/>
    </row>
    <row r="132" spans="1:6" ht="12.75">
      <c r="A132" s="51"/>
      <c r="B132" s="52"/>
      <c r="C132" s="64">
        <v>20</v>
      </c>
      <c r="D132" s="50" t="s">
        <v>683</v>
      </c>
      <c r="E132" s="46"/>
      <c r="F132" s="46">
        <f>C132*E132</f>
        <v>0</v>
      </c>
    </row>
    <row r="133" spans="1:6" s="477" customFormat="1" ht="12.75">
      <c r="A133" s="451"/>
      <c r="B133" s="452"/>
      <c r="C133" s="453"/>
      <c r="D133" s="454"/>
      <c r="E133" s="455"/>
      <c r="F133" s="455"/>
    </row>
    <row r="134" spans="1:6" ht="24">
      <c r="A134" s="51" t="s">
        <v>804</v>
      </c>
      <c r="B134" s="52" t="s">
        <v>805</v>
      </c>
      <c r="C134" s="64"/>
      <c r="D134" s="50"/>
      <c r="E134" s="46"/>
      <c r="F134" s="46"/>
    </row>
    <row r="135" spans="1:6" ht="12.75">
      <c r="A135" s="51"/>
      <c r="B135" s="52"/>
      <c r="C135" s="64">
        <v>360</v>
      </c>
      <c r="D135" s="50" t="s">
        <v>309</v>
      </c>
      <c r="E135" s="46"/>
      <c r="F135" s="46">
        <f>C135*E135</f>
        <v>0</v>
      </c>
    </row>
    <row r="136" spans="1:6" s="477" customFormat="1" ht="12.75">
      <c r="A136" s="451"/>
      <c r="B136" s="452"/>
      <c r="C136" s="453"/>
      <c r="D136" s="454"/>
      <c r="E136" s="455"/>
      <c r="F136" s="455"/>
    </row>
    <row r="137" spans="1:6" ht="36">
      <c r="A137" s="51" t="s">
        <v>806</v>
      </c>
      <c r="B137" s="52" t="s">
        <v>807</v>
      </c>
      <c r="C137" s="64"/>
      <c r="D137" s="50"/>
      <c r="E137" s="46"/>
      <c r="F137" s="46"/>
    </row>
    <row r="138" spans="1:6" ht="12.75">
      <c r="A138" s="51"/>
      <c r="B138" s="52"/>
      <c r="C138" s="64"/>
      <c r="D138" s="50"/>
      <c r="E138" s="46"/>
      <c r="F138" s="46"/>
    </row>
    <row r="139" spans="1:6" ht="13.5" thickBot="1">
      <c r="A139" s="51"/>
      <c r="B139" s="52"/>
      <c r="C139" s="64">
        <v>30</v>
      </c>
      <c r="D139" s="50" t="s">
        <v>683</v>
      </c>
      <c r="E139" s="46"/>
      <c r="F139" s="46">
        <f>C139*E139</f>
        <v>0</v>
      </c>
    </row>
    <row r="140" spans="1:6" s="23" customFormat="1" ht="12.75" thickBot="1">
      <c r="A140" s="599" t="s">
        <v>809</v>
      </c>
      <c r="B140" s="600" t="s">
        <v>808</v>
      </c>
      <c r="C140" s="601"/>
      <c r="D140" s="602"/>
      <c r="E140" s="603"/>
      <c r="F140" s="604">
        <f>SUM(F41:F139)</f>
        <v>0</v>
      </c>
    </row>
    <row r="141" spans="1:6" s="150" customFormat="1" ht="12.75">
      <c r="A141" s="119"/>
      <c r="B141" s="120"/>
      <c r="C141" s="41"/>
      <c r="D141" s="121"/>
      <c r="E141" s="45"/>
      <c r="F141" s="45"/>
    </row>
    <row r="142" spans="1:6" s="150" customFormat="1" ht="12.75">
      <c r="A142" s="17"/>
      <c r="B142" s="18"/>
      <c r="C142" s="260"/>
      <c r="D142" s="14"/>
      <c r="E142" s="14"/>
      <c r="F142" s="14"/>
    </row>
    <row r="143" spans="1:6" s="150" customFormat="1" ht="12.75">
      <c r="A143" s="17"/>
      <c r="B143" s="18"/>
      <c r="C143" s="260"/>
      <c r="D143" s="14"/>
      <c r="E143" s="14"/>
      <c r="F143" s="14"/>
    </row>
    <row r="144" spans="1:6" s="150" customFormat="1" ht="12.75">
      <c r="A144" s="17"/>
      <c r="B144" s="18"/>
      <c r="C144" s="260"/>
      <c r="D144" s="14"/>
      <c r="E144" s="14"/>
      <c r="F144" s="14"/>
    </row>
    <row r="145" spans="1:6" s="150" customFormat="1" ht="12.75">
      <c r="A145" s="17"/>
      <c r="B145" s="18"/>
      <c r="C145" s="260"/>
      <c r="D145" s="14"/>
      <c r="E145" s="14"/>
      <c r="F145" s="14"/>
    </row>
    <row r="146" spans="1:6" s="150" customFormat="1" ht="12.75">
      <c r="A146" s="17"/>
      <c r="B146" s="18"/>
      <c r="C146" s="260"/>
      <c r="D146" s="14"/>
      <c r="E146" s="14"/>
      <c r="F146" s="14"/>
    </row>
    <row r="147" spans="1:6" s="150" customFormat="1" ht="12.75">
      <c r="A147" s="17"/>
      <c r="B147" s="18"/>
      <c r="C147" s="260"/>
      <c r="D147" s="14"/>
      <c r="E147" s="14"/>
      <c r="F147" s="14"/>
    </row>
    <row r="148" spans="1:6" s="150" customFormat="1" ht="12.75">
      <c r="A148" s="17"/>
      <c r="B148" s="18"/>
      <c r="C148" s="260"/>
      <c r="D148" s="14"/>
      <c r="E148" s="14"/>
      <c r="F148" s="14"/>
    </row>
    <row r="149" spans="1:6" s="150" customFormat="1" ht="12.75">
      <c r="A149" s="17"/>
      <c r="B149" s="18"/>
      <c r="C149" s="260"/>
      <c r="D149" s="14"/>
      <c r="E149" s="14"/>
      <c r="F149" s="14"/>
    </row>
    <row r="150" spans="1:6" s="150" customFormat="1" ht="12.75">
      <c r="A150" s="17"/>
      <c r="B150" s="18"/>
      <c r="C150" s="260"/>
      <c r="D150" s="14"/>
      <c r="E150" s="14"/>
      <c r="F150" s="14"/>
    </row>
    <row r="151" spans="1:6" s="150" customFormat="1" ht="12.75">
      <c r="A151" s="17"/>
      <c r="B151" s="18"/>
      <c r="C151" s="260"/>
      <c r="D151" s="14"/>
      <c r="E151" s="14"/>
      <c r="F151" s="14"/>
    </row>
    <row r="152" spans="1:6" s="150" customFormat="1" ht="12.75">
      <c r="A152" s="17"/>
      <c r="B152" s="18"/>
      <c r="C152" s="260"/>
      <c r="D152" s="14"/>
      <c r="E152" s="14"/>
      <c r="F152" s="14"/>
    </row>
    <row r="153" spans="1:6" s="150" customFormat="1" ht="12.75">
      <c r="A153" s="17"/>
      <c r="B153" s="18"/>
      <c r="C153" s="260"/>
      <c r="D153" s="14"/>
      <c r="E153" s="14"/>
      <c r="F153" s="14"/>
    </row>
    <row r="154" spans="1:6" s="150" customFormat="1" ht="12.75">
      <c r="A154" s="17"/>
      <c r="B154" s="18"/>
      <c r="C154" s="260"/>
      <c r="D154" s="14"/>
      <c r="E154" s="14"/>
      <c r="F154" s="14"/>
    </row>
    <row r="155" spans="1:6" s="150" customFormat="1" ht="12.75">
      <c r="A155" s="17"/>
      <c r="B155" s="18"/>
      <c r="C155" s="260"/>
      <c r="D155" s="14"/>
      <c r="E155" s="14"/>
      <c r="F155" s="14"/>
    </row>
    <row r="156" spans="1:6" s="150" customFormat="1" ht="12.75">
      <c r="A156" s="17"/>
      <c r="B156" s="18"/>
      <c r="C156" s="260"/>
      <c r="D156" s="14"/>
      <c r="E156" s="14"/>
      <c r="F156" s="14"/>
    </row>
    <row r="157" spans="1:6" s="150" customFormat="1" ht="12.75">
      <c r="A157" s="17"/>
      <c r="B157" s="18"/>
      <c r="C157" s="260"/>
      <c r="D157" s="14"/>
      <c r="E157" s="14"/>
      <c r="F157" s="14"/>
    </row>
    <row r="158" spans="1:6" s="150" customFormat="1" ht="12.75">
      <c r="A158" s="17"/>
      <c r="B158" s="18"/>
      <c r="C158" s="260"/>
      <c r="D158" s="14"/>
      <c r="E158" s="14"/>
      <c r="F158" s="14"/>
    </row>
    <row r="159" spans="1:6" s="150" customFormat="1" ht="12.75">
      <c r="A159" s="17"/>
      <c r="B159" s="18"/>
      <c r="C159" s="260"/>
      <c r="D159" s="14"/>
      <c r="E159" s="14"/>
      <c r="F159" s="14"/>
    </row>
    <row r="160" spans="1:6" s="150" customFormat="1" ht="12.75">
      <c r="A160" s="17"/>
      <c r="B160" s="18"/>
      <c r="C160" s="260"/>
      <c r="D160" s="14"/>
      <c r="E160" s="14"/>
      <c r="F160" s="14"/>
    </row>
    <row r="161" spans="1:6" ht="12.75">
      <c r="A161" s="213"/>
      <c r="C161" s="235"/>
      <c r="D161" s="215"/>
      <c r="E161" s="215"/>
      <c r="F161" s="215"/>
    </row>
    <row r="162" spans="1:6" ht="12.75">
      <c r="A162" s="213"/>
      <c r="C162" s="235"/>
      <c r="D162" s="215"/>
      <c r="E162" s="215"/>
      <c r="F162" s="215"/>
    </row>
    <row r="163" spans="1:6" ht="12.75">
      <c r="A163" s="213"/>
      <c r="C163" s="235"/>
      <c r="D163" s="215"/>
      <c r="E163" s="215"/>
      <c r="F163" s="215"/>
    </row>
    <row r="164" spans="1:6" ht="12.75">
      <c r="A164" s="213"/>
      <c r="C164" s="235"/>
      <c r="D164" s="215"/>
      <c r="E164" s="215"/>
      <c r="F164" s="215"/>
    </row>
    <row r="165" spans="1:6" ht="12.75">
      <c r="A165" s="213"/>
      <c r="C165" s="235"/>
      <c r="D165" s="215"/>
      <c r="E165" s="215"/>
      <c r="F165" s="215"/>
    </row>
    <row r="166" spans="1:6" ht="12.75">
      <c r="A166" s="213"/>
      <c r="C166" s="235"/>
      <c r="D166" s="215"/>
      <c r="E166" s="215"/>
      <c r="F166" s="215"/>
    </row>
    <row r="167" spans="1:6" ht="12.75">
      <c r="A167" s="213"/>
      <c r="C167" s="235"/>
      <c r="D167" s="215"/>
      <c r="E167" s="215"/>
      <c r="F167" s="215"/>
    </row>
    <row r="168" spans="1:6" ht="12.75">
      <c r="A168" s="213"/>
      <c r="C168" s="235"/>
      <c r="D168" s="215"/>
      <c r="E168" s="215"/>
      <c r="F168" s="215"/>
    </row>
    <row r="169" spans="1:6" ht="12.75">
      <c r="A169" s="213"/>
      <c r="C169" s="235"/>
      <c r="D169" s="215"/>
      <c r="E169" s="215"/>
      <c r="F169" s="215"/>
    </row>
    <row r="170" spans="1:6" ht="12.75">
      <c r="A170" s="213"/>
      <c r="C170" s="235"/>
      <c r="D170" s="215"/>
      <c r="E170" s="215"/>
      <c r="F170" s="215"/>
    </row>
    <row r="171" spans="1:6" ht="12.75">
      <c r="A171" s="213"/>
      <c r="C171" s="235"/>
      <c r="D171" s="215"/>
      <c r="E171" s="215"/>
      <c r="F171" s="215"/>
    </row>
    <row r="172" spans="1:6" ht="12.75">
      <c r="A172" s="213"/>
      <c r="C172" s="235"/>
      <c r="D172" s="215"/>
      <c r="E172" s="215"/>
      <c r="F172" s="215"/>
    </row>
    <row r="173" spans="1:6" ht="12.75">
      <c r="A173" s="213"/>
      <c r="C173" s="235"/>
      <c r="D173" s="215"/>
      <c r="E173" s="215"/>
      <c r="F173" s="215"/>
    </row>
    <row r="174" spans="1:6" ht="12.75">
      <c r="A174" s="213"/>
      <c r="C174" s="235"/>
      <c r="D174" s="215"/>
      <c r="E174" s="215"/>
      <c r="F174" s="215"/>
    </row>
    <row r="175" spans="1:6" ht="12.75">
      <c r="A175" s="213"/>
      <c r="C175" s="235"/>
      <c r="D175" s="215"/>
      <c r="E175" s="215"/>
      <c r="F175" s="215"/>
    </row>
    <row r="176" spans="1:6" ht="12.75">
      <c r="A176" s="213"/>
      <c r="C176" s="235"/>
      <c r="D176" s="215"/>
      <c r="E176" s="215"/>
      <c r="F176" s="215"/>
    </row>
    <row r="177" spans="1:6" ht="12.75">
      <c r="A177" s="213"/>
      <c r="C177" s="235"/>
      <c r="D177" s="215"/>
      <c r="E177" s="215"/>
      <c r="F177" s="215"/>
    </row>
    <row r="178" spans="1:6" ht="12.75">
      <c r="A178" s="213"/>
      <c r="C178" s="235"/>
      <c r="D178" s="215"/>
      <c r="E178" s="215"/>
      <c r="F178" s="215"/>
    </row>
    <row r="179" spans="1:6" ht="12.75">
      <c r="A179" s="213"/>
      <c r="C179" s="235"/>
      <c r="D179" s="215"/>
      <c r="E179" s="215"/>
      <c r="F179" s="215"/>
    </row>
    <row r="180" spans="1:6" ht="12.75">
      <c r="A180" s="213"/>
      <c r="C180" s="235"/>
      <c r="D180" s="215"/>
      <c r="E180" s="215"/>
      <c r="F180" s="215"/>
    </row>
    <row r="181" spans="1:6" ht="12.75">
      <c r="A181" s="213"/>
      <c r="C181" s="235"/>
      <c r="D181" s="215"/>
      <c r="E181" s="215"/>
      <c r="F181" s="215"/>
    </row>
    <row r="182" spans="1:6" ht="12.75">
      <c r="A182" s="213"/>
      <c r="C182" s="235"/>
      <c r="D182" s="215"/>
      <c r="E182" s="215"/>
      <c r="F182" s="215"/>
    </row>
    <row r="183" spans="1:6" ht="12.75">
      <c r="A183" s="213"/>
      <c r="C183" s="235"/>
      <c r="D183" s="215"/>
      <c r="E183" s="215"/>
      <c r="F183" s="215"/>
    </row>
    <row r="184" spans="1:6" ht="12.75">
      <c r="A184" s="213"/>
      <c r="C184" s="235"/>
      <c r="D184" s="215"/>
      <c r="E184" s="215"/>
      <c r="F184" s="215"/>
    </row>
    <row r="185" spans="1:6" ht="12.75">
      <c r="A185" s="213"/>
      <c r="C185" s="235"/>
      <c r="D185" s="215"/>
      <c r="E185" s="215"/>
      <c r="F185" s="215"/>
    </row>
    <row r="186" spans="1:6" ht="12.75">
      <c r="A186" s="213"/>
      <c r="C186" s="235"/>
      <c r="D186" s="215"/>
      <c r="E186" s="215"/>
      <c r="F186" s="215"/>
    </row>
    <row r="187" spans="1:6" ht="12.75">
      <c r="A187" s="213"/>
      <c r="C187" s="235"/>
      <c r="D187" s="215"/>
      <c r="E187" s="215"/>
      <c r="F187" s="215"/>
    </row>
    <row r="188" spans="1:6" ht="12.75">
      <c r="A188" s="213"/>
      <c r="C188" s="235"/>
      <c r="D188" s="215"/>
      <c r="E188" s="215"/>
      <c r="F188" s="215"/>
    </row>
    <row r="189" spans="1:6" ht="12.75">
      <c r="A189" s="213"/>
      <c r="C189" s="235"/>
      <c r="D189" s="215"/>
      <c r="E189" s="215"/>
      <c r="F189" s="215"/>
    </row>
    <row r="190" spans="1:6" ht="12.75">
      <c r="A190" s="213"/>
      <c r="C190" s="235"/>
      <c r="D190" s="215"/>
      <c r="E190" s="215"/>
      <c r="F190" s="215"/>
    </row>
    <row r="191" spans="1:6" ht="12.75">
      <c r="A191" s="213"/>
      <c r="C191" s="235"/>
      <c r="D191" s="215"/>
      <c r="E191" s="215"/>
      <c r="F191" s="215"/>
    </row>
    <row r="192" spans="1:6" ht="12.75">
      <c r="A192" s="213"/>
      <c r="C192" s="235"/>
      <c r="D192" s="215"/>
      <c r="E192" s="215"/>
      <c r="F192" s="215"/>
    </row>
    <row r="193" spans="1:6" ht="12.75">
      <c r="A193" s="213"/>
      <c r="C193" s="235"/>
      <c r="D193" s="215"/>
      <c r="E193" s="215"/>
      <c r="F193" s="215"/>
    </row>
    <row r="194" spans="1:6" ht="12.75">
      <c r="A194" s="213"/>
      <c r="C194" s="235"/>
      <c r="D194" s="215"/>
      <c r="E194" s="215"/>
      <c r="F194" s="215"/>
    </row>
    <row r="195" spans="1:6" ht="12.75">
      <c r="A195" s="213"/>
      <c r="C195" s="235"/>
      <c r="D195" s="215"/>
      <c r="E195" s="215"/>
      <c r="F195" s="215"/>
    </row>
    <row r="196" spans="1:6" ht="12.75">
      <c r="A196" s="213"/>
      <c r="C196" s="235"/>
      <c r="D196" s="215"/>
      <c r="E196" s="215"/>
      <c r="F196" s="215"/>
    </row>
    <row r="197" spans="1:6" ht="12.75">
      <c r="A197" s="213"/>
      <c r="C197" s="235"/>
      <c r="D197" s="215"/>
      <c r="E197" s="215"/>
      <c r="F197" s="215"/>
    </row>
    <row r="198" spans="1:6" ht="12.75">
      <c r="A198" s="213"/>
      <c r="C198" s="235"/>
      <c r="D198" s="215"/>
      <c r="E198" s="215"/>
      <c r="F198" s="215"/>
    </row>
    <row r="199" spans="1:6" ht="12.75">
      <c r="A199" s="213"/>
      <c r="C199" s="235"/>
      <c r="D199" s="215"/>
      <c r="E199" s="215"/>
      <c r="F199" s="215"/>
    </row>
    <row r="200" spans="1:6" ht="12.75">
      <c r="A200" s="213"/>
      <c r="C200" s="235"/>
      <c r="D200" s="215"/>
      <c r="E200" s="215"/>
      <c r="F200" s="215"/>
    </row>
    <row r="201" spans="1:6" ht="12.75">
      <c r="A201" s="213"/>
      <c r="C201" s="235"/>
      <c r="D201" s="215"/>
      <c r="E201" s="215"/>
      <c r="F201" s="215"/>
    </row>
    <row r="202" spans="1:6" ht="12.75">
      <c r="A202" s="213"/>
      <c r="C202" s="235"/>
      <c r="D202" s="215"/>
      <c r="E202" s="215"/>
      <c r="F202" s="215"/>
    </row>
    <row r="203" spans="1:6" ht="12.75">
      <c r="A203" s="213"/>
      <c r="C203" s="235"/>
      <c r="D203" s="215"/>
      <c r="E203" s="215"/>
      <c r="F203" s="215"/>
    </row>
    <row r="204" spans="1:6" ht="12.75">
      <c r="A204" s="213"/>
      <c r="C204" s="235"/>
      <c r="D204" s="215"/>
      <c r="E204" s="215"/>
      <c r="F204" s="215"/>
    </row>
    <row r="205" spans="1:6" ht="12.75">
      <c r="A205" s="213"/>
      <c r="C205" s="235"/>
      <c r="D205" s="215"/>
      <c r="E205" s="215"/>
      <c r="F205" s="215"/>
    </row>
    <row r="206" spans="1:6" ht="12.75">
      <c r="A206" s="213"/>
      <c r="C206" s="235"/>
      <c r="D206" s="215"/>
      <c r="E206" s="215"/>
      <c r="F206" s="215"/>
    </row>
    <row r="207" spans="1:6" ht="12.75">
      <c r="A207" s="213"/>
      <c r="C207" s="235"/>
      <c r="D207" s="215"/>
      <c r="E207" s="215"/>
      <c r="F207" s="215"/>
    </row>
    <row r="208" spans="1:6" ht="12.75">
      <c r="A208" s="213"/>
      <c r="C208" s="235"/>
      <c r="D208" s="215"/>
      <c r="E208" s="215"/>
      <c r="F208" s="215"/>
    </row>
    <row r="209" spans="1:6" ht="12.75">
      <c r="A209" s="213"/>
      <c r="C209" s="235"/>
      <c r="D209" s="215"/>
      <c r="E209" s="215"/>
      <c r="F209" s="215"/>
    </row>
    <row r="210" spans="1:6" ht="12.75">
      <c r="A210" s="213"/>
      <c r="C210" s="235"/>
      <c r="D210" s="215"/>
      <c r="E210" s="215"/>
      <c r="F210" s="215"/>
    </row>
    <row r="211" spans="1:6" ht="12.75">
      <c r="A211" s="213"/>
      <c r="C211" s="235"/>
      <c r="D211" s="215"/>
      <c r="E211" s="215"/>
      <c r="F211" s="215"/>
    </row>
    <row r="212" spans="1:6" ht="12.75">
      <c r="A212" s="213"/>
      <c r="C212" s="235"/>
      <c r="D212" s="215"/>
      <c r="E212" s="215"/>
      <c r="F212" s="215"/>
    </row>
    <row r="213" spans="1:6" ht="12.75">
      <c r="A213" s="213"/>
      <c r="C213" s="235"/>
      <c r="D213" s="215"/>
      <c r="E213" s="215"/>
      <c r="F213" s="215"/>
    </row>
    <row r="214" spans="1:6" ht="12.75">
      <c r="A214" s="213"/>
      <c r="C214" s="235"/>
      <c r="D214" s="215"/>
      <c r="E214" s="215"/>
      <c r="F214" s="215"/>
    </row>
    <row r="215" spans="1:6" ht="12.75">
      <c r="A215" s="213"/>
      <c r="C215" s="235"/>
      <c r="D215" s="215"/>
      <c r="E215" s="215"/>
      <c r="F215" s="215"/>
    </row>
    <row r="216" spans="1:6" ht="12.75">
      <c r="A216" s="213"/>
      <c r="C216" s="235"/>
      <c r="D216" s="215"/>
      <c r="E216" s="215"/>
      <c r="F216" s="215"/>
    </row>
    <row r="217" spans="1:6" ht="12.75">
      <c r="A217" s="213"/>
      <c r="C217" s="235"/>
      <c r="D217" s="215"/>
      <c r="E217" s="215"/>
      <c r="F217" s="215"/>
    </row>
    <row r="218" spans="1:6" ht="12.75">
      <c r="A218" s="213"/>
      <c r="C218" s="235"/>
      <c r="D218" s="215"/>
      <c r="E218" s="215"/>
      <c r="F218" s="215"/>
    </row>
    <row r="219" spans="1:6" ht="12.75">
      <c r="A219" s="213"/>
      <c r="C219" s="235"/>
      <c r="D219" s="215"/>
      <c r="E219" s="215"/>
      <c r="F219" s="215"/>
    </row>
    <row r="220" spans="1:6" ht="12.75">
      <c r="A220" s="213"/>
      <c r="C220" s="235"/>
      <c r="D220" s="215"/>
      <c r="E220" s="215"/>
      <c r="F220" s="215"/>
    </row>
    <row r="221" spans="1:6" ht="12.75">
      <c r="A221" s="213"/>
      <c r="C221" s="235"/>
      <c r="D221" s="215"/>
      <c r="E221" s="215"/>
      <c r="F221" s="215"/>
    </row>
    <row r="222" spans="1:6" ht="12.75">
      <c r="A222" s="213"/>
      <c r="C222" s="235"/>
      <c r="D222" s="215"/>
      <c r="E222" s="215"/>
      <c r="F222" s="215"/>
    </row>
    <row r="223" spans="1:6" ht="12.75">
      <c r="A223" s="213"/>
      <c r="C223" s="235"/>
      <c r="D223" s="215"/>
      <c r="E223" s="215"/>
      <c r="F223" s="215"/>
    </row>
    <row r="224" spans="1:6" ht="12.75">
      <c r="A224" s="213"/>
      <c r="C224" s="235"/>
      <c r="D224" s="215"/>
      <c r="E224" s="215"/>
      <c r="F224" s="215"/>
    </row>
    <row r="225" spans="1:6" ht="12.75">
      <c r="A225" s="213"/>
      <c r="C225" s="235"/>
      <c r="D225" s="215"/>
      <c r="E225" s="215"/>
      <c r="F225" s="215"/>
    </row>
    <row r="226" spans="1:6" ht="12.75">
      <c r="A226" s="213"/>
      <c r="C226" s="235"/>
      <c r="D226" s="215"/>
      <c r="E226" s="215"/>
      <c r="F226" s="215"/>
    </row>
    <row r="227" spans="1:6" ht="12.75">
      <c r="A227" s="213"/>
      <c r="C227" s="235"/>
      <c r="D227" s="215"/>
      <c r="E227" s="215"/>
      <c r="F227" s="215"/>
    </row>
    <row r="228" spans="1:6" ht="12.75">
      <c r="A228" s="213"/>
      <c r="C228" s="235"/>
      <c r="D228" s="215"/>
      <c r="E228" s="215"/>
      <c r="F228" s="215"/>
    </row>
    <row r="229" spans="1:6" ht="12.75">
      <c r="A229" s="213"/>
      <c r="C229" s="235"/>
      <c r="D229" s="215"/>
      <c r="E229" s="215"/>
      <c r="F229" s="215"/>
    </row>
    <row r="230" spans="1:6" ht="12.75">
      <c r="A230" s="213"/>
      <c r="C230" s="235"/>
      <c r="D230" s="215"/>
      <c r="E230" s="215"/>
      <c r="F230" s="215"/>
    </row>
    <row r="231" spans="1:6" ht="12.75">
      <c r="A231" s="213"/>
      <c r="C231" s="235"/>
      <c r="D231" s="215"/>
      <c r="E231" s="215"/>
      <c r="F231" s="215"/>
    </row>
    <row r="232" spans="1:6" ht="12.75">
      <c r="A232" s="213"/>
      <c r="C232" s="235"/>
      <c r="D232" s="215"/>
      <c r="E232" s="215"/>
      <c r="F232" s="215"/>
    </row>
    <row r="233" spans="1:6" ht="12.75">
      <c r="A233" s="213"/>
      <c r="C233" s="235"/>
      <c r="D233" s="215"/>
      <c r="E233" s="215"/>
      <c r="F233" s="215"/>
    </row>
    <row r="234" spans="1:6" ht="12.75">
      <c r="A234" s="213"/>
      <c r="C234" s="235"/>
      <c r="D234" s="215"/>
      <c r="E234" s="215"/>
      <c r="F234" s="215"/>
    </row>
    <row r="235" spans="1:6" ht="12.75">
      <c r="A235" s="213"/>
      <c r="C235" s="235"/>
      <c r="D235" s="215"/>
      <c r="E235" s="215"/>
      <c r="F235" s="215"/>
    </row>
    <row r="236" spans="1:6" ht="12.75">
      <c r="A236" s="213"/>
      <c r="C236" s="235"/>
      <c r="D236" s="215"/>
      <c r="E236" s="215"/>
      <c r="F236" s="215"/>
    </row>
    <row r="237" spans="1:6" ht="12.75">
      <c r="A237" s="213"/>
      <c r="C237" s="235"/>
      <c r="D237" s="215"/>
      <c r="E237" s="215"/>
      <c r="F237" s="215"/>
    </row>
    <row r="238" spans="1:6" ht="12.75">
      <c r="A238" s="213"/>
      <c r="C238" s="235"/>
      <c r="D238" s="215"/>
      <c r="E238" s="215"/>
      <c r="F238" s="215"/>
    </row>
    <row r="239" spans="1:6" ht="12.75">
      <c r="A239" s="213"/>
      <c r="C239" s="235"/>
      <c r="D239" s="215"/>
      <c r="E239" s="215"/>
      <c r="F239" s="215"/>
    </row>
    <row r="240" spans="1:6" ht="12.75">
      <c r="A240" s="213"/>
      <c r="C240" s="235"/>
      <c r="D240" s="215"/>
      <c r="E240" s="215"/>
      <c r="F240" s="215"/>
    </row>
    <row r="241" spans="1:6" ht="12.75">
      <c r="A241" s="213"/>
      <c r="C241" s="235"/>
      <c r="D241" s="215"/>
      <c r="E241" s="215"/>
      <c r="F241" s="215"/>
    </row>
    <row r="242" spans="1:6" ht="12.75">
      <c r="A242" s="213"/>
      <c r="C242" s="235"/>
      <c r="D242" s="215"/>
      <c r="E242" s="215"/>
      <c r="F242" s="215"/>
    </row>
    <row r="243" spans="1:6" ht="12.75">
      <c r="A243" s="213"/>
      <c r="C243" s="235"/>
      <c r="D243" s="215"/>
      <c r="E243" s="215"/>
      <c r="F243" s="215"/>
    </row>
    <row r="244" spans="1:6" ht="12.75">
      <c r="A244" s="213"/>
      <c r="C244" s="235"/>
      <c r="D244" s="215"/>
      <c r="E244" s="215"/>
      <c r="F244" s="215"/>
    </row>
    <row r="245" spans="1:6" ht="12.75">
      <c r="A245" s="213"/>
      <c r="C245" s="235"/>
      <c r="D245" s="215"/>
      <c r="E245" s="215"/>
      <c r="F245" s="215"/>
    </row>
    <row r="246" spans="1:6" ht="12.75">
      <c r="A246" s="213"/>
      <c r="C246" s="235"/>
      <c r="D246" s="215"/>
      <c r="E246" s="215"/>
      <c r="F246" s="215"/>
    </row>
    <row r="247" spans="1:6" ht="12.75">
      <c r="A247" s="213"/>
      <c r="C247" s="235"/>
      <c r="D247" s="215"/>
      <c r="E247" s="215"/>
      <c r="F247" s="215"/>
    </row>
    <row r="248" spans="1:6" ht="12.75">
      <c r="A248" s="213"/>
      <c r="C248" s="235"/>
      <c r="D248" s="215"/>
      <c r="E248" s="215"/>
      <c r="F248" s="215"/>
    </row>
    <row r="249" spans="1:6" ht="12.75">
      <c r="A249" s="213"/>
      <c r="C249" s="235"/>
      <c r="D249" s="215"/>
      <c r="E249" s="215"/>
      <c r="F249" s="215"/>
    </row>
    <row r="250" spans="1:6" ht="12.75">
      <c r="A250" s="213"/>
      <c r="C250" s="235"/>
      <c r="D250" s="215"/>
      <c r="E250" s="215"/>
      <c r="F250" s="215"/>
    </row>
    <row r="251" spans="1:6" ht="12.75">
      <c r="A251" s="213"/>
      <c r="C251" s="235"/>
      <c r="D251" s="215"/>
      <c r="E251" s="215"/>
      <c r="F251" s="215"/>
    </row>
    <row r="252" spans="1:6" ht="12.75">
      <c r="A252" s="213"/>
      <c r="C252" s="235"/>
      <c r="D252" s="215"/>
      <c r="E252" s="215"/>
      <c r="F252" s="215"/>
    </row>
    <row r="253" spans="1:6" ht="12.75">
      <c r="A253" s="213"/>
      <c r="C253" s="235"/>
      <c r="D253" s="215"/>
      <c r="E253" s="215"/>
      <c r="F253" s="215"/>
    </row>
    <row r="254" spans="1:6" ht="12.75">
      <c r="A254" s="213"/>
      <c r="C254" s="235"/>
      <c r="D254" s="215"/>
      <c r="E254" s="215"/>
      <c r="F254" s="215"/>
    </row>
    <row r="255" spans="1:6" ht="12.75">
      <c r="A255" s="213"/>
      <c r="C255" s="235"/>
      <c r="D255" s="215"/>
      <c r="E255" s="215"/>
      <c r="F255" s="215"/>
    </row>
    <row r="256" spans="1:6" ht="12.75">
      <c r="A256" s="213"/>
      <c r="C256" s="235"/>
      <c r="D256" s="215"/>
      <c r="E256" s="215"/>
      <c r="F256" s="215"/>
    </row>
    <row r="257" spans="1:6" ht="12.75">
      <c r="A257" s="213"/>
      <c r="C257" s="235"/>
      <c r="D257" s="215"/>
      <c r="E257" s="215"/>
      <c r="F257" s="215"/>
    </row>
    <row r="258" spans="1:6" ht="12.75">
      <c r="A258" s="213"/>
      <c r="C258" s="235"/>
      <c r="D258" s="215"/>
      <c r="E258" s="215"/>
      <c r="F258" s="215"/>
    </row>
    <row r="259" spans="1:6" ht="12.75">
      <c r="A259" s="213"/>
      <c r="C259" s="235"/>
      <c r="D259" s="215"/>
      <c r="E259" s="215"/>
      <c r="F259" s="215"/>
    </row>
    <row r="260" spans="1:6" ht="12.75">
      <c r="A260" s="213"/>
      <c r="C260" s="235"/>
      <c r="D260" s="215"/>
      <c r="E260" s="215"/>
      <c r="F260" s="215"/>
    </row>
    <row r="261" spans="1:6" ht="12.75">
      <c r="A261" s="213"/>
      <c r="C261" s="235"/>
      <c r="D261" s="215"/>
      <c r="E261" s="215"/>
      <c r="F261" s="215"/>
    </row>
    <row r="262" spans="1:6" ht="12.75">
      <c r="A262" s="213"/>
      <c r="C262" s="235"/>
      <c r="D262" s="215"/>
      <c r="E262" s="215"/>
      <c r="F262" s="215"/>
    </row>
    <row r="263" spans="1:6" ht="12.75">
      <c r="A263" s="213"/>
      <c r="C263" s="235"/>
      <c r="D263" s="215"/>
      <c r="E263" s="215"/>
      <c r="F263" s="215"/>
    </row>
    <row r="264" spans="1:6" ht="12.75">
      <c r="A264" s="213"/>
      <c r="C264" s="235"/>
      <c r="D264" s="215"/>
      <c r="E264" s="215"/>
      <c r="F264" s="215"/>
    </row>
    <row r="265" spans="1:6" ht="12.75">
      <c r="A265" s="213"/>
      <c r="C265" s="235"/>
      <c r="D265" s="215"/>
      <c r="E265" s="215"/>
      <c r="F265" s="215"/>
    </row>
    <row r="266" spans="1:6" ht="12.75">
      <c r="A266" s="213"/>
      <c r="C266" s="235"/>
      <c r="D266" s="215"/>
      <c r="E266" s="215"/>
      <c r="F266" s="215"/>
    </row>
    <row r="267" spans="1:6" ht="12.75">
      <c r="A267" s="213"/>
      <c r="C267" s="235"/>
      <c r="D267" s="215"/>
      <c r="E267" s="215"/>
      <c r="F267" s="215"/>
    </row>
    <row r="268" spans="1:6" ht="12.75">
      <c r="A268" s="213"/>
      <c r="C268" s="235"/>
      <c r="D268" s="215"/>
      <c r="E268" s="215"/>
      <c r="F268" s="215"/>
    </row>
    <row r="269" spans="1:6" ht="12.75">
      <c r="A269" s="213"/>
      <c r="C269" s="235"/>
      <c r="D269" s="215"/>
      <c r="E269" s="215"/>
      <c r="F269" s="215"/>
    </row>
    <row r="270" spans="1:6" ht="12.75">
      <c r="A270" s="213"/>
      <c r="C270" s="235"/>
      <c r="D270" s="215"/>
      <c r="E270" s="215"/>
      <c r="F270" s="215"/>
    </row>
    <row r="271" spans="1:6" ht="12.75">
      <c r="A271" s="213"/>
      <c r="C271" s="235"/>
      <c r="D271" s="215"/>
      <c r="E271" s="215"/>
      <c r="F271" s="215"/>
    </row>
    <row r="272" spans="1:6" ht="12.75">
      <c r="A272" s="213"/>
      <c r="C272" s="235"/>
      <c r="D272" s="215"/>
      <c r="E272" s="215"/>
      <c r="F272" s="215"/>
    </row>
    <row r="273" spans="1:6" ht="12.75">
      <c r="A273" s="213"/>
      <c r="C273" s="235"/>
      <c r="D273" s="215"/>
      <c r="E273" s="215"/>
      <c r="F273" s="215"/>
    </row>
    <row r="274" spans="1:6" ht="12.75">
      <c r="A274" s="213"/>
      <c r="C274" s="235"/>
      <c r="D274" s="215"/>
      <c r="E274" s="215"/>
      <c r="F274" s="215"/>
    </row>
    <row r="275" spans="1:6" ht="12.75">
      <c r="A275" s="213"/>
      <c r="C275" s="235"/>
      <c r="D275" s="215"/>
      <c r="E275" s="215"/>
      <c r="F275" s="215"/>
    </row>
    <row r="276" spans="1:6" ht="12.75">
      <c r="A276" s="213"/>
      <c r="C276" s="235"/>
      <c r="D276" s="215"/>
      <c r="E276" s="215"/>
      <c r="F276" s="215"/>
    </row>
    <row r="277" spans="1:6" ht="12.75">
      <c r="A277" s="213"/>
      <c r="C277" s="235"/>
      <c r="D277" s="215"/>
      <c r="E277" s="215"/>
      <c r="F277" s="215"/>
    </row>
    <row r="278" spans="1:6" ht="12.75">
      <c r="A278" s="213"/>
      <c r="C278" s="235"/>
      <c r="D278" s="215"/>
      <c r="E278" s="215"/>
      <c r="F278" s="215"/>
    </row>
    <row r="279" spans="1:6" ht="12.75">
      <c r="A279" s="213"/>
      <c r="C279" s="235"/>
      <c r="D279" s="215"/>
      <c r="E279" s="215"/>
      <c r="F279" s="215"/>
    </row>
    <row r="280" spans="1:6" ht="12.75">
      <c r="A280" s="213"/>
      <c r="C280" s="235"/>
      <c r="D280" s="215"/>
      <c r="E280" s="215"/>
      <c r="F280" s="215"/>
    </row>
    <row r="281" spans="1:6" ht="12.75">
      <c r="A281" s="213"/>
      <c r="C281" s="235"/>
      <c r="D281" s="215"/>
      <c r="E281" s="215"/>
      <c r="F281" s="215"/>
    </row>
    <row r="282" spans="1:6" ht="12.75">
      <c r="A282" s="213"/>
      <c r="C282" s="235"/>
      <c r="D282" s="215"/>
      <c r="E282" s="215"/>
      <c r="F282" s="215"/>
    </row>
    <row r="283" spans="1:6" ht="12.75">
      <c r="A283" s="213"/>
      <c r="C283" s="235"/>
      <c r="D283" s="215"/>
      <c r="E283" s="215"/>
      <c r="F283" s="215"/>
    </row>
    <row r="284" spans="1:6" ht="12.75">
      <c r="A284" s="213"/>
      <c r="C284" s="235"/>
      <c r="D284" s="215"/>
      <c r="E284" s="215"/>
      <c r="F284" s="215"/>
    </row>
    <row r="285" spans="1:6" ht="12.75">
      <c r="A285" s="213"/>
      <c r="C285" s="235"/>
      <c r="D285" s="215"/>
      <c r="E285" s="215"/>
      <c r="F285" s="215"/>
    </row>
    <row r="286" spans="1:6" ht="12.75">
      <c r="A286" s="213"/>
      <c r="C286" s="235"/>
      <c r="D286" s="215"/>
      <c r="E286" s="215"/>
      <c r="F286" s="215"/>
    </row>
    <row r="287" spans="1:6" ht="12.75">
      <c r="A287" s="213"/>
      <c r="C287" s="235"/>
      <c r="D287" s="215"/>
      <c r="E287" s="215"/>
      <c r="F287" s="215"/>
    </row>
    <row r="288" spans="1:6" ht="12.75">
      <c r="A288" s="213"/>
      <c r="C288" s="235"/>
      <c r="D288" s="215"/>
      <c r="E288" s="215"/>
      <c r="F288" s="215"/>
    </row>
    <row r="289" spans="1:6" ht="12.75">
      <c r="A289" s="213"/>
      <c r="C289" s="235"/>
      <c r="D289" s="215"/>
      <c r="E289" s="215"/>
      <c r="F289" s="215"/>
    </row>
    <row r="290" spans="1:6" ht="12.75">
      <c r="A290" s="213"/>
      <c r="C290" s="235"/>
      <c r="D290" s="215"/>
      <c r="E290" s="215"/>
      <c r="F290" s="215"/>
    </row>
    <row r="291" spans="1:6" ht="12.75">
      <c r="A291" s="213"/>
      <c r="C291" s="235"/>
      <c r="D291" s="215"/>
      <c r="E291" s="215"/>
      <c r="F291" s="215"/>
    </row>
    <row r="292" spans="1:6" ht="12.75">
      <c r="A292" s="213"/>
      <c r="C292" s="235"/>
      <c r="D292" s="215"/>
      <c r="E292" s="215"/>
      <c r="F292" s="215"/>
    </row>
    <row r="293" spans="1:6" ht="12.75">
      <c r="A293" s="213"/>
      <c r="C293" s="235"/>
      <c r="D293" s="215"/>
      <c r="E293" s="215"/>
      <c r="F293" s="215"/>
    </row>
    <row r="294" spans="1:6" ht="12.75">
      <c r="A294" s="213"/>
      <c r="C294" s="235"/>
      <c r="D294" s="215"/>
      <c r="E294" s="215"/>
      <c r="F294" s="215"/>
    </row>
    <row r="295" spans="1:6" ht="12.75">
      <c r="A295" s="213"/>
      <c r="C295" s="235"/>
      <c r="D295" s="215"/>
      <c r="E295" s="215"/>
      <c r="F295" s="215"/>
    </row>
    <row r="296" spans="1:6" ht="12.75">
      <c r="A296" s="213"/>
      <c r="C296" s="235"/>
      <c r="D296" s="215"/>
      <c r="E296" s="215"/>
      <c r="F296" s="215"/>
    </row>
    <row r="297" spans="1:6" ht="12.75">
      <c r="A297" s="213"/>
      <c r="C297" s="235"/>
      <c r="D297" s="215"/>
      <c r="E297" s="215"/>
      <c r="F297" s="215"/>
    </row>
    <row r="298" spans="1:6" ht="12.75">
      <c r="A298" s="213"/>
      <c r="C298" s="235"/>
      <c r="D298" s="215"/>
      <c r="E298" s="215"/>
      <c r="F298" s="215"/>
    </row>
    <row r="299" spans="1:6" ht="12.75">
      <c r="A299" s="213"/>
      <c r="C299" s="235"/>
      <c r="D299" s="215"/>
      <c r="E299" s="215"/>
      <c r="F299" s="215"/>
    </row>
    <row r="300" spans="1:6" ht="12.75">
      <c r="A300" s="213"/>
      <c r="C300" s="235"/>
      <c r="D300" s="215"/>
      <c r="E300" s="215"/>
      <c r="F300" s="215"/>
    </row>
    <row r="301" spans="1:6" ht="12.75">
      <c r="A301" s="213"/>
      <c r="C301" s="235"/>
      <c r="D301" s="215"/>
      <c r="E301" s="215"/>
      <c r="F301" s="215"/>
    </row>
    <row r="302" spans="1:6" ht="12.75">
      <c r="A302" s="213"/>
      <c r="C302" s="235"/>
      <c r="D302" s="215"/>
      <c r="E302" s="215"/>
      <c r="F302" s="215"/>
    </row>
    <row r="303" spans="1:6" ht="12.75">
      <c r="A303" s="213"/>
      <c r="C303" s="235"/>
      <c r="D303" s="215"/>
      <c r="E303" s="215"/>
      <c r="F303" s="215"/>
    </row>
    <row r="304" spans="1:6" ht="12.75">
      <c r="A304" s="213"/>
      <c r="C304" s="235"/>
      <c r="D304" s="215"/>
      <c r="E304" s="215"/>
      <c r="F304" s="215"/>
    </row>
    <row r="305" spans="1:6" ht="12.75">
      <c r="A305" s="213"/>
      <c r="C305" s="235"/>
      <c r="D305" s="215"/>
      <c r="E305" s="215"/>
      <c r="F305" s="215"/>
    </row>
    <row r="306" spans="1:6" ht="12.75">
      <c r="A306" s="213"/>
      <c r="C306" s="235"/>
      <c r="D306" s="215"/>
      <c r="E306" s="215"/>
      <c r="F306" s="215"/>
    </row>
    <row r="307" spans="1:6" ht="12.75">
      <c r="A307" s="213"/>
      <c r="C307" s="235"/>
      <c r="D307" s="215"/>
      <c r="E307" s="215"/>
      <c r="F307" s="215"/>
    </row>
    <row r="308" spans="1:6" ht="12.75">
      <c r="A308" s="213"/>
      <c r="C308" s="235"/>
      <c r="D308" s="215"/>
      <c r="E308" s="215"/>
      <c r="F308" s="215"/>
    </row>
    <row r="309" spans="1:6" ht="12.75">
      <c r="A309" s="213"/>
      <c r="C309" s="235"/>
      <c r="D309" s="215"/>
      <c r="E309" s="215"/>
      <c r="F309" s="215"/>
    </row>
    <row r="310" spans="1:6" ht="12.75">
      <c r="A310" s="213"/>
      <c r="C310" s="235"/>
      <c r="D310" s="215"/>
      <c r="E310" s="215"/>
      <c r="F310" s="215"/>
    </row>
    <row r="311" spans="1:6" ht="12.75">
      <c r="A311" s="213"/>
      <c r="C311" s="235"/>
      <c r="D311" s="215"/>
      <c r="E311" s="215"/>
      <c r="F311" s="215"/>
    </row>
    <row r="312" spans="1:6" ht="12.75">
      <c r="A312" s="213"/>
      <c r="C312" s="235"/>
      <c r="D312" s="215"/>
      <c r="E312" s="215"/>
      <c r="F312" s="215"/>
    </row>
    <row r="313" spans="1:6" ht="12.75">
      <c r="A313" s="213"/>
      <c r="C313" s="235"/>
      <c r="D313" s="215"/>
      <c r="E313" s="215"/>
      <c r="F313" s="215"/>
    </row>
    <row r="314" spans="1:6" ht="12.75">
      <c r="A314" s="213"/>
      <c r="C314" s="235"/>
      <c r="D314" s="215"/>
      <c r="E314" s="215"/>
      <c r="F314" s="215"/>
    </row>
    <row r="315" spans="1:6" ht="12.75">
      <c r="A315" s="213"/>
      <c r="C315" s="235"/>
      <c r="D315" s="215"/>
      <c r="E315" s="215"/>
      <c r="F315" s="215"/>
    </row>
    <row r="316" spans="1:6" ht="12.75">
      <c r="A316" s="213"/>
      <c r="C316" s="235"/>
      <c r="D316" s="215"/>
      <c r="E316" s="215"/>
      <c r="F316" s="215"/>
    </row>
    <row r="317" spans="1:6" ht="12.75">
      <c r="A317" s="213"/>
      <c r="C317" s="235"/>
      <c r="D317" s="215"/>
      <c r="E317" s="215"/>
      <c r="F317" s="215"/>
    </row>
    <row r="318" spans="1:6" ht="12.75">
      <c r="A318" s="213"/>
      <c r="C318" s="235"/>
      <c r="D318" s="215"/>
      <c r="E318" s="215"/>
      <c r="F318" s="215"/>
    </row>
    <row r="319" spans="1:6" ht="12.75">
      <c r="A319" s="213"/>
      <c r="C319" s="235"/>
      <c r="D319" s="215"/>
      <c r="E319" s="215"/>
      <c r="F319" s="215"/>
    </row>
    <row r="320" spans="1:6" ht="12.75">
      <c r="A320" s="213"/>
      <c r="C320" s="235"/>
      <c r="D320" s="215"/>
      <c r="E320" s="215"/>
      <c r="F320" s="215"/>
    </row>
    <row r="321" spans="1:6" ht="12.75">
      <c r="A321" s="213"/>
      <c r="C321" s="235"/>
      <c r="D321" s="215"/>
      <c r="E321" s="215"/>
      <c r="F321" s="215"/>
    </row>
    <row r="322" spans="1:6" ht="12.75">
      <c r="A322" s="213"/>
      <c r="C322" s="235"/>
      <c r="D322" s="215"/>
      <c r="E322" s="215"/>
      <c r="F322" s="215"/>
    </row>
    <row r="323" spans="1:6" ht="12.75">
      <c r="A323" s="213"/>
      <c r="C323" s="235"/>
      <c r="D323" s="215"/>
      <c r="E323" s="215"/>
      <c r="F323" s="215"/>
    </row>
    <row r="324" spans="1:6" ht="12.75">
      <c r="A324" s="213"/>
      <c r="C324" s="235"/>
      <c r="D324" s="215"/>
      <c r="E324" s="215"/>
      <c r="F324" s="215"/>
    </row>
    <row r="325" spans="1:6" ht="12.75">
      <c r="A325" s="213"/>
      <c r="C325" s="235"/>
      <c r="D325" s="215"/>
      <c r="E325" s="215"/>
      <c r="F325" s="215"/>
    </row>
    <row r="326" spans="1:6" ht="12.75">
      <c r="A326" s="213"/>
      <c r="C326" s="235"/>
      <c r="D326" s="215"/>
      <c r="E326" s="215"/>
      <c r="F326" s="215"/>
    </row>
    <row r="327" spans="1:6" ht="12.75">
      <c r="A327" s="213"/>
      <c r="C327" s="235"/>
      <c r="D327" s="215"/>
      <c r="E327" s="215"/>
      <c r="F327" s="215"/>
    </row>
    <row r="328" spans="1:6" ht="12.75">
      <c r="A328" s="213"/>
      <c r="C328" s="235"/>
      <c r="D328" s="215"/>
      <c r="E328" s="215"/>
      <c r="F328" s="215"/>
    </row>
    <row r="329" spans="1:6" ht="12.75">
      <c r="A329" s="213"/>
      <c r="C329" s="235"/>
      <c r="D329" s="215"/>
      <c r="E329" s="215"/>
      <c r="F329" s="215"/>
    </row>
    <row r="330" spans="1:6" ht="12.75">
      <c r="A330" s="213"/>
      <c r="C330" s="235"/>
      <c r="D330" s="215"/>
      <c r="E330" s="215"/>
      <c r="F330" s="215"/>
    </row>
    <row r="331" spans="1:6" ht="12.75">
      <c r="A331" s="213"/>
      <c r="C331" s="235"/>
      <c r="D331" s="215"/>
      <c r="E331" s="215"/>
      <c r="F331" s="215"/>
    </row>
    <row r="332" spans="1:6" ht="12.75">
      <c r="A332" s="213"/>
      <c r="C332" s="235"/>
      <c r="D332" s="215"/>
      <c r="E332" s="215"/>
      <c r="F332" s="215"/>
    </row>
    <row r="333" spans="1:6" ht="12.75">
      <c r="A333" s="213"/>
      <c r="C333" s="235"/>
      <c r="D333" s="215"/>
      <c r="E333" s="215"/>
      <c r="F333" s="215"/>
    </row>
    <row r="334" spans="1:6" ht="12.75">
      <c r="A334" s="213"/>
      <c r="C334" s="235"/>
      <c r="D334" s="215"/>
      <c r="E334" s="215"/>
      <c r="F334" s="215"/>
    </row>
    <row r="335" spans="1:6" ht="12.75">
      <c r="A335" s="213"/>
      <c r="C335" s="235"/>
      <c r="D335" s="215"/>
      <c r="E335" s="215"/>
      <c r="F335" s="215"/>
    </row>
    <row r="336" spans="1:6" ht="12.75">
      <c r="A336" s="213"/>
      <c r="C336" s="235"/>
      <c r="D336" s="215"/>
      <c r="E336" s="215"/>
      <c r="F336" s="215"/>
    </row>
    <row r="337" spans="1:6" ht="12.75">
      <c r="A337" s="213"/>
      <c r="C337" s="235"/>
      <c r="D337" s="215"/>
      <c r="E337" s="215"/>
      <c r="F337" s="215"/>
    </row>
    <row r="338" spans="1:6" ht="12.75">
      <c r="A338" s="213"/>
      <c r="C338" s="235"/>
      <c r="D338" s="215"/>
      <c r="E338" s="215"/>
      <c r="F338" s="215"/>
    </row>
    <row r="339" spans="1:6" ht="12.75">
      <c r="A339" s="213"/>
      <c r="C339" s="235"/>
      <c r="D339" s="215"/>
      <c r="E339" s="215"/>
      <c r="F339" s="215"/>
    </row>
    <row r="340" spans="1:6" ht="12.75">
      <c r="A340" s="213"/>
      <c r="C340" s="235"/>
      <c r="D340" s="215"/>
      <c r="E340" s="215"/>
      <c r="F340" s="215"/>
    </row>
    <row r="341" spans="1:6" ht="12.75">
      <c r="A341" s="213"/>
      <c r="C341" s="235"/>
      <c r="D341" s="215"/>
      <c r="E341" s="215"/>
      <c r="F341" s="215"/>
    </row>
    <row r="342" spans="1:6" ht="12.75">
      <c r="A342" s="213"/>
      <c r="C342" s="235"/>
      <c r="D342" s="215"/>
      <c r="E342" s="215"/>
      <c r="F342" s="215"/>
    </row>
    <row r="343" spans="1:6" ht="12.75">
      <c r="A343" s="213"/>
      <c r="C343" s="235"/>
      <c r="D343" s="215"/>
      <c r="E343" s="215"/>
      <c r="F343" s="215"/>
    </row>
    <row r="344" spans="1:6" ht="12.75">
      <c r="A344" s="213"/>
      <c r="C344" s="235"/>
      <c r="D344" s="215"/>
      <c r="E344" s="215"/>
      <c r="F344" s="215"/>
    </row>
    <row r="345" spans="1:6" ht="12.75">
      <c r="A345" s="213"/>
      <c r="C345" s="235"/>
      <c r="D345" s="215"/>
      <c r="E345" s="215"/>
      <c r="F345" s="215"/>
    </row>
    <row r="346" spans="1:6" ht="12.75">
      <c r="A346" s="213"/>
      <c r="C346" s="235"/>
      <c r="D346" s="215"/>
      <c r="E346" s="215"/>
      <c r="F346" s="215"/>
    </row>
    <row r="347" spans="1:6" ht="12.75">
      <c r="A347" s="213"/>
      <c r="C347" s="235"/>
      <c r="D347" s="215"/>
      <c r="E347" s="215"/>
      <c r="F347" s="215"/>
    </row>
    <row r="348" spans="1:6" ht="12.75">
      <c r="A348" s="213"/>
      <c r="C348" s="235"/>
      <c r="D348" s="215"/>
      <c r="E348" s="215"/>
      <c r="F348" s="215"/>
    </row>
    <row r="349" spans="1:6" ht="12.75">
      <c r="A349" s="213"/>
      <c r="C349" s="235"/>
      <c r="D349" s="215"/>
      <c r="E349" s="215"/>
      <c r="F349" s="215"/>
    </row>
    <row r="350" spans="1:6" ht="12.75">
      <c r="A350" s="213"/>
      <c r="C350" s="235"/>
      <c r="D350" s="215"/>
      <c r="E350" s="215"/>
      <c r="F350" s="215"/>
    </row>
    <row r="351" spans="1:6" ht="12.75">
      <c r="A351" s="213"/>
      <c r="C351" s="235"/>
      <c r="D351" s="215"/>
      <c r="E351" s="215"/>
      <c r="F351" s="215"/>
    </row>
    <row r="352" spans="1:6" ht="12.75">
      <c r="A352" s="213"/>
      <c r="C352" s="235"/>
      <c r="D352" s="215"/>
      <c r="E352" s="215"/>
      <c r="F352" s="215"/>
    </row>
    <row r="353" spans="1:6" ht="12.75">
      <c r="A353" s="213"/>
      <c r="C353" s="235"/>
      <c r="D353" s="215"/>
      <c r="E353" s="215"/>
      <c r="F353" s="215"/>
    </row>
    <row r="354" spans="1:6" ht="12.75">
      <c r="A354" s="213"/>
      <c r="C354" s="235"/>
      <c r="D354" s="215"/>
      <c r="E354" s="215"/>
      <c r="F354" s="215"/>
    </row>
    <row r="355" spans="1:6" ht="12.75">
      <c r="A355" s="213"/>
      <c r="C355" s="235"/>
      <c r="D355" s="215"/>
      <c r="E355" s="215"/>
      <c r="F355" s="215"/>
    </row>
    <row r="356" spans="1:6" ht="12.75">
      <c r="A356" s="213"/>
      <c r="C356" s="235"/>
      <c r="D356" s="215"/>
      <c r="E356" s="215"/>
      <c r="F356" s="215"/>
    </row>
    <row r="357" spans="1:6" ht="12.75">
      <c r="A357" s="213"/>
      <c r="C357" s="235"/>
      <c r="D357" s="215"/>
      <c r="E357" s="215"/>
      <c r="F357" s="215"/>
    </row>
    <row r="358" spans="1:6" ht="12.75">
      <c r="A358" s="213"/>
      <c r="C358" s="235"/>
      <c r="D358" s="215"/>
      <c r="E358" s="215"/>
      <c r="F358" s="215"/>
    </row>
    <row r="359" spans="1:6" ht="12.75">
      <c r="A359" s="213"/>
      <c r="C359" s="235"/>
      <c r="D359" s="215"/>
      <c r="E359" s="215"/>
      <c r="F359" s="215"/>
    </row>
    <row r="360" spans="1:6" ht="12.75">
      <c r="A360" s="213"/>
      <c r="C360" s="235"/>
      <c r="D360" s="215"/>
      <c r="E360" s="215"/>
      <c r="F360" s="215"/>
    </row>
    <row r="361" spans="1:6" ht="12.75">
      <c r="A361" s="213"/>
      <c r="C361" s="235"/>
      <c r="D361" s="215"/>
      <c r="E361" s="215"/>
      <c r="F361" s="215"/>
    </row>
    <row r="362" spans="1:6" ht="12.75">
      <c r="A362" s="213"/>
      <c r="C362" s="235"/>
      <c r="D362" s="215"/>
      <c r="E362" s="215"/>
      <c r="F362" s="215"/>
    </row>
    <row r="363" spans="1:6" ht="12.75">
      <c r="A363" s="213"/>
      <c r="C363" s="235"/>
      <c r="D363" s="215"/>
      <c r="E363" s="215"/>
      <c r="F363" s="215"/>
    </row>
    <row r="364" spans="1:6" ht="12.75">
      <c r="A364" s="213"/>
      <c r="C364" s="235"/>
      <c r="D364" s="215"/>
      <c r="E364" s="215"/>
      <c r="F364" s="215"/>
    </row>
    <row r="365" spans="1:6" ht="12.75">
      <c r="A365" s="213"/>
      <c r="C365" s="235"/>
      <c r="D365" s="215"/>
      <c r="E365" s="215"/>
      <c r="F365" s="215"/>
    </row>
    <row r="366" spans="1:6" ht="12.75">
      <c r="A366" s="213"/>
      <c r="C366" s="235"/>
      <c r="D366" s="215"/>
      <c r="E366" s="215"/>
      <c r="F366" s="215"/>
    </row>
    <row r="367" spans="1:6" ht="12.75">
      <c r="A367" s="213"/>
      <c r="C367" s="235"/>
      <c r="D367" s="215"/>
      <c r="E367" s="215"/>
      <c r="F367" s="215"/>
    </row>
    <row r="368" spans="1:6" ht="12.75">
      <c r="A368" s="213"/>
      <c r="C368" s="235"/>
      <c r="D368" s="215"/>
      <c r="E368" s="215"/>
      <c r="F368" s="215"/>
    </row>
    <row r="369" spans="1:6" ht="12.75">
      <c r="A369" s="213"/>
      <c r="C369" s="235"/>
      <c r="D369" s="215"/>
      <c r="E369" s="215"/>
      <c r="F369" s="215"/>
    </row>
    <row r="370" spans="1:6" ht="12.75">
      <c r="A370" s="213"/>
      <c r="C370" s="235"/>
      <c r="D370" s="215"/>
      <c r="E370" s="215"/>
      <c r="F370" s="215"/>
    </row>
    <row r="371" spans="1:6" ht="12.75">
      <c r="A371" s="213"/>
      <c r="C371" s="235"/>
      <c r="D371" s="215"/>
      <c r="E371" s="215"/>
      <c r="F371" s="215"/>
    </row>
    <row r="372" spans="1:6" ht="12.75">
      <c r="A372" s="213"/>
      <c r="C372" s="235"/>
      <c r="D372" s="215"/>
      <c r="E372" s="215"/>
      <c r="F372" s="215"/>
    </row>
    <row r="373" spans="1:6" ht="12.75">
      <c r="A373" s="213"/>
      <c r="C373" s="235"/>
      <c r="D373" s="215"/>
      <c r="E373" s="215"/>
      <c r="F373" s="215"/>
    </row>
    <row r="374" spans="1:6" ht="12.75">
      <c r="A374" s="213"/>
      <c r="C374" s="235"/>
      <c r="D374" s="215"/>
      <c r="E374" s="215"/>
      <c r="F374" s="215"/>
    </row>
    <row r="375" spans="1:6" ht="12.75">
      <c r="A375" s="213"/>
      <c r="C375" s="235"/>
      <c r="D375" s="215"/>
      <c r="E375" s="215"/>
      <c r="F375" s="215"/>
    </row>
    <row r="376" spans="1:6" ht="12.75">
      <c r="A376" s="213"/>
      <c r="C376" s="235"/>
      <c r="D376" s="215"/>
      <c r="E376" s="215"/>
      <c r="F376" s="215"/>
    </row>
    <row r="377" spans="1:6" ht="12.75">
      <c r="A377" s="213"/>
      <c r="C377" s="235"/>
      <c r="D377" s="215"/>
      <c r="E377" s="215"/>
      <c r="F377" s="215"/>
    </row>
    <row r="378" spans="1:6" ht="12.75">
      <c r="A378" s="213"/>
      <c r="C378" s="235"/>
      <c r="D378" s="215"/>
      <c r="E378" s="215"/>
      <c r="F378" s="215"/>
    </row>
    <row r="379" spans="1:6" ht="12.75">
      <c r="A379" s="213"/>
      <c r="C379" s="235"/>
      <c r="D379" s="215"/>
      <c r="E379" s="215"/>
      <c r="F379" s="215"/>
    </row>
    <row r="380" spans="1:6" ht="12.75">
      <c r="A380" s="213"/>
      <c r="C380" s="235"/>
      <c r="D380" s="215"/>
      <c r="E380" s="215"/>
      <c r="F380" s="215"/>
    </row>
    <row r="381" spans="1:6" ht="12.75">
      <c r="A381" s="213"/>
      <c r="C381" s="235"/>
      <c r="D381" s="215"/>
      <c r="E381" s="215"/>
      <c r="F381" s="215"/>
    </row>
    <row r="382" spans="1:6" ht="12.75">
      <c r="A382" s="213"/>
      <c r="C382" s="235"/>
      <c r="D382" s="215"/>
      <c r="E382" s="215"/>
      <c r="F382" s="215"/>
    </row>
    <row r="383" spans="1:6" ht="12.75">
      <c r="A383" s="213"/>
      <c r="C383" s="235"/>
      <c r="D383" s="215"/>
      <c r="E383" s="215"/>
      <c r="F383" s="215"/>
    </row>
    <row r="384" spans="1:6" ht="12.75">
      <c r="A384" s="213"/>
      <c r="C384" s="235"/>
      <c r="D384" s="215"/>
      <c r="E384" s="215"/>
      <c r="F384" s="215"/>
    </row>
    <row r="385" spans="1:6" ht="12.75">
      <c r="A385" s="213"/>
      <c r="C385" s="235"/>
      <c r="D385" s="215"/>
      <c r="E385" s="215"/>
      <c r="F385" s="215"/>
    </row>
    <row r="386" spans="1:6" ht="12.75">
      <c r="A386" s="213"/>
      <c r="C386" s="235"/>
      <c r="D386" s="215"/>
      <c r="E386" s="215"/>
      <c r="F386" s="215"/>
    </row>
    <row r="387" spans="1:6" ht="12.75">
      <c r="A387" s="213"/>
      <c r="C387" s="235"/>
      <c r="D387" s="215"/>
      <c r="E387" s="215"/>
      <c r="F387" s="215"/>
    </row>
    <row r="388" spans="1:6" ht="12.75">
      <c r="A388" s="213"/>
      <c r="C388" s="235"/>
      <c r="D388" s="215"/>
      <c r="E388" s="215"/>
      <c r="F388" s="215"/>
    </row>
    <row r="389" spans="1:6" ht="12.75">
      <c r="A389" s="213"/>
      <c r="C389" s="235"/>
      <c r="D389" s="215"/>
      <c r="E389" s="215"/>
      <c r="F389" s="215"/>
    </row>
    <row r="390" spans="1:6" ht="12.75">
      <c r="A390" s="213"/>
      <c r="C390" s="235"/>
      <c r="D390" s="215"/>
      <c r="E390" s="215"/>
      <c r="F390" s="215"/>
    </row>
    <row r="391" spans="1:6" ht="12.75">
      <c r="A391" s="213"/>
      <c r="C391" s="235"/>
      <c r="D391" s="215"/>
      <c r="E391" s="215"/>
      <c r="F391" s="215"/>
    </row>
    <row r="392" spans="1:6" ht="12.75">
      <c r="A392" s="213"/>
      <c r="C392" s="235"/>
      <c r="D392" s="215"/>
      <c r="E392" s="215"/>
      <c r="F392" s="215"/>
    </row>
    <row r="393" spans="1:6" ht="12.75">
      <c r="A393" s="213"/>
      <c r="C393" s="235"/>
      <c r="D393" s="215"/>
      <c r="E393" s="215"/>
      <c r="F393" s="215"/>
    </row>
    <row r="394" spans="1:6" ht="12.75">
      <c r="A394" s="213"/>
      <c r="C394" s="235"/>
      <c r="D394" s="215"/>
      <c r="E394" s="215"/>
      <c r="F394" s="215"/>
    </row>
    <row r="395" spans="1:6" ht="12.75">
      <c r="A395" s="213"/>
      <c r="C395" s="235"/>
      <c r="D395" s="215"/>
      <c r="E395" s="215"/>
      <c r="F395" s="215"/>
    </row>
    <row r="396" spans="1:6" ht="12.75">
      <c r="A396" s="213"/>
      <c r="C396" s="235"/>
      <c r="D396" s="215"/>
      <c r="E396" s="215"/>
      <c r="F396" s="215"/>
    </row>
    <row r="397" spans="1:6" ht="12.75">
      <c r="A397" s="213"/>
      <c r="C397" s="235"/>
      <c r="D397" s="215"/>
      <c r="E397" s="215"/>
      <c r="F397" s="215"/>
    </row>
    <row r="398" spans="1:6" ht="12.75">
      <c r="A398" s="213"/>
      <c r="C398" s="235"/>
      <c r="D398" s="215"/>
      <c r="E398" s="215"/>
      <c r="F398" s="215"/>
    </row>
    <row r="399" spans="1:6" ht="12.75">
      <c r="A399" s="213"/>
      <c r="C399" s="235"/>
      <c r="D399" s="215"/>
      <c r="E399" s="215"/>
      <c r="F399" s="215"/>
    </row>
    <row r="400" spans="1:6" ht="12.75">
      <c r="A400" s="213"/>
      <c r="C400" s="235"/>
      <c r="D400" s="215"/>
      <c r="E400" s="215"/>
      <c r="F400" s="215"/>
    </row>
    <row r="401" spans="1:6" ht="12.75">
      <c r="A401" s="213"/>
      <c r="C401" s="235"/>
      <c r="D401" s="215"/>
      <c r="E401" s="215"/>
      <c r="F401" s="215"/>
    </row>
    <row r="402" spans="1:6" ht="12.75">
      <c r="A402" s="213"/>
      <c r="C402" s="235"/>
      <c r="D402" s="215"/>
      <c r="E402" s="215"/>
      <c r="F402" s="215"/>
    </row>
    <row r="403" spans="1:6" ht="12.75">
      <c r="A403" s="213"/>
      <c r="C403" s="235"/>
      <c r="D403" s="215"/>
      <c r="E403" s="215"/>
      <c r="F403" s="215"/>
    </row>
    <row r="404" spans="1:6" ht="12.75">
      <c r="A404" s="213"/>
      <c r="C404" s="235"/>
      <c r="D404" s="215"/>
      <c r="E404" s="215"/>
      <c r="F404" s="215"/>
    </row>
    <row r="405" spans="1:6" ht="12.75">
      <c r="A405" s="213"/>
      <c r="C405" s="235"/>
      <c r="D405" s="215"/>
      <c r="E405" s="215"/>
      <c r="F405" s="215"/>
    </row>
    <row r="406" spans="1:6" ht="12.75">
      <c r="A406" s="213"/>
      <c r="C406" s="235"/>
      <c r="D406" s="215"/>
      <c r="E406" s="215"/>
      <c r="F406" s="215"/>
    </row>
    <row r="407" spans="1:6" ht="12.75">
      <c r="A407" s="213"/>
      <c r="C407" s="235"/>
      <c r="D407" s="215"/>
      <c r="E407" s="215"/>
      <c r="F407" s="215"/>
    </row>
    <row r="408" spans="1:6" ht="12.75">
      <c r="A408" s="213"/>
      <c r="C408" s="235"/>
      <c r="D408" s="215"/>
      <c r="E408" s="215"/>
      <c r="F408" s="215"/>
    </row>
    <row r="409" spans="1:6" ht="12.75">
      <c r="A409" s="213"/>
      <c r="C409" s="235"/>
      <c r="D409" s="215"/>
      <c r="E409" s="215"/>
      <c r="F409" s="215"/>
    </row>
    <row r="410" spans="1:6" ht="12.75">
      <c r="A410" s="213"/>
      <c r="C410" s="235"/>
      <c r="D410" s="215"/>
      <c r="E410" s="215"/>
      <c r="F410" s="215"/>
    </row>
    <row r="411" spans="1:6" ht="12.75">
      <c r="A411" s="213"/>
      <c r="C411" s="235"/>
      <c r="D411" s="215"/>
      <c r="E411" s="215"/>
      <c r="F411" s="215"/>
    </row>
    <row r="412" spans="1:6" ht="12.75">
      <c r="A412" s="213"/>
      <c r="C412" s="235"/>
      <c r="D412" s="215"/>
      <c r="E412" s="215"/>
      <c r="F412" s="215"/>
    </row>
    <row r="413" spans="1:6" ht="12.75">
      <c r="A413" s="213"/>
      <c r="C413" s="235"/>
      <c r="D413" s="215"/>
      <c r="E413" s="215"/>
      <c r="F413" s="215"/>
    </row>
    <row r="414" spans="1:6" ht="12.75">
      <c r="A414" s="213"/>
      <c r="C414" s="235"/>
      <c r="D414" s="215"/>
      <c r="E414" s="215"/>
      <c r="F414" s="215"/>
    </row>
    <row r="415" spans="1:6" ht="12.75">
      <c r="A415" s="213"/>
      <c r="C415" s="235"/>
      <c r="D415" s="215"/>
      <c r="E415" s="215"/>
      <c r="F415" s="215"/>
    </row>
    <row r="416" spans="1:6" ht="12.75">
      <c r="A416" s="213"/>
      <c r="C416" s="235"/>
      <c r="D416" s="215"/>
      <c r="E416" s="215"/>
      <c r="F416" s="215"/>
    </row>
    <row r="417" spans="1:6" ht="12.75">
      <c r="A417" s="213"/>
      <c r="C417" s="235"/>
      <c r="D417" s="215"/>
      <c r="E417" s="215"/>
      <c r="F417" s="215"/>
    </row>
    <row r="418" spans="1:6" ht="12.75">
      <c r="A418" s="213"/>
      <c r="C418" s="235"/>
      <c r="D418" s="215"/>
      <c r="E418" s="215"/>
      <c r="F418" s="215"/>
    </row>
    <row r="419" spans="1:6" ht="12.75">
      <c r="A419" s="213"/>
      <c r="C419" s="235"/>
      <c r="D419" s="215"/>
      <c r="E419" s="215"/>
      <c r="F419" s="215"/>
    </row>
    <row r="420" spans="1:6" ht="12.75">
      <c r="A420" s="213"/>
      <c r="C420" s="235"/>
      <c r="D420" s="215"/>
      <c r="E420" s="215"/>
      <c r="F420" s="215"/>
    </row>
    <row r="421" spans="1:6" ht="12.75">
      <c r="A421" s="213"/>
      <c r="C421" s="235"/>
      <c r="D421" s="215"/>
      <c r="E421" s="215"/>
      <c r="F421" s="215"/>
    </row>
    <row r="422" spans="1:6" ht="12.75">
      <c r="A422" s="213"/>
      <c r="C422" s="235"/>
      <c r="D422" s="215"/>
      <c r="E422" s="215"/>
      <c r="F422" s="215"/>
    </row>
    <row r="423" spans="1:6" ht="12.75">
      <c r="A423" s="213"/>
      <c r="C423" s="235"/>
      <c r="D423" s="215"/>
      <c r="E423" s="215"/>
      <c r="F423" s="215"/>
    </row>
    <row r="424" spans="1:6" ht="12.75">
      <c r="A424" s="213"/>
      <c r="C424" s="235"/>
      <c r="D424" s="215"/>
      <c r="E424" s="215"/>
      <c r="F424" s="215"/>
    </row>
    <row r="425" spans="1:6" ht="12.75">
      <c r="A425" s="213"/>
      <c r="C425" s="235"/>
      <c r="D425" s="215"/>
      <c r="E425" s="215"/>
      <c r="F425" s="215"/>
    </row>
    <row r="426" spans="1:6" ht="12.75">
      <c r="A426" s="213"/>
      <c r="C426" s="235"/>
      <c r="D426" s="215"/>
      <c r="E426" s="215"/>
      <c r="F426" s="215"/>
    </row>
    <row r="427" spans="1:6" ht="12.75">
      <c r="A427" s="213"/>
      <c r="C427" s="235"/>
      <c r="D427" s="215"/>
      <c r="E427" s="215"/>
      <c r="F427" s="215"/>
    </row>
    <row r="428" spans="1:6" ht="12.75">
      <c r="A428" s="213"/>
      <c r="C428" s="235"/>
      <c r="D428" s="215"/>
      <c r="E428" s="215"/>
      <c r="F428" s="215"/>
    </row>
    <row r="429" spans="1:6" ht="12.75">
      <c r="A429" s="213"/>
      <c r="C429" s="235"/>
      <c r="D429" s="215"/>
      <c r="E429" s="215"/>
      <c r="F429" s="215"/>
    </row>
    <row r="430" spans="1:6" ht="12.75">
      <c r="A430" s="213"/>
      <c r="C430" s="235"/>
      <c r="D430" s="215"/>
      <c r="E430" s="215"/>
      <c r="F430" s="215"/>
    </row>
    <row r="431" spans="1:6" ht="12.75">
      <c r="A431" s="213"/>
      <c r="C431" s="235"/>
      <c r="D431" s="215"/>
      <c r="E431" s="215"/>
      <c r="F431" s="215"/>
    </row>
    <row r="432" spans="1:6" ht="12.75">
      <c r="A432" s="213"/>
      <c r="C432" s="235"/>
      <c r="D432" s="215"/>
      <c r="E432" s="215"/>
      <c r="F432" s="215"/>
    </row>
    <row r="433" spans="1:6" ht="12.75">
      <c r="A433" s="213"/>
      <c r="C433" s="235"/>
      <c r="D433" s="215"/>
      <c r="E433" s="215"/>
      <c r="F433" s="215"/>
    </row>
    <row r="434" spans="1:6" ht="12.75">
      <c r="A434" s="213"/>
      <c r="C434" s="235"/>
      <c r="D434" s="215"/>
      <c r="E434" s="215"/>
      <c r="F434" s="215"/>
    </row>
    <row r="435" spans="1:6" ht="12.75">
      <c r="A435" s="213"/>
      <c r="C435" s="235"/>
      <c r="D435" s="215"/>
      <c r="E435" s="215"/>
      <c r="F435" s="215"/>
    </row>
    <row r="436" spans="1:6" ht="12.75">
      <c r="A436" s="213"/>
      <c r="C436" s="235"/>
      <c r="D436" s="215"/>
      <c r="E436" s="215"/>
      <c r="F436" s="215"/>
    </row>
    <row r="437" spans="1:6" ht="12.75">
      <c r="A437" s="213"/>
      <c r="C437" s="235"/>
      <c r="D437" s="215"/>
      <c r="E437" s="215"/>
      <c r="F437" s="215"/>
    </row>
    <row r="438" spans="1:6" ht="12.75">
      <c r="A438" s="213"/>
      <c r="C438" s="235"/>
      <c r="D438" s="215"/>
      <c r="E438" s="215"/>
      <c r="F438" s="215"/>
    </row>
    <row r="439" spans="1:6" ht="12.75">
      <c r="A439" s="213"/>
      <c r="C439" s="235"/>
      <c r="D439" s="215"/>
      <c r="E439" s="215"/>
      <c r="F439" s="215"/>
    </row>
    <row r="440" spans="1:6" ht="12.75">
      <c r="A440" s="213"/>
      <c r="C440" s="235"/>
      <c r="D440" s="215"/>
      <c r="E440" s="215"/>
      <c r="F440" s="215"/>
    </row>
    <row r="441" spans="1:6" ht="12.75">
      <c r="A441" s="213"/>
      <c r="C441" s="235"/>
      <c r="D441" s="215"/>
      <c r="E441" s="215"/>
      <c r="F441" s="215"/>
    </row>
    <row r="442" spans="1:6" ht="12.75">
      <c r="A442" s="213"/>
      <c r="C442" s="235"/>
      <c r="D442" s="215"/>
      <c r="E442" s="215"/>
      <c r="F442" s="215"/>
    </row>
    <row r="443" spans="1:6" ht="12.75">
      <c r="A443" s="213"/>
      <c r="C443" s="235"/>
      <c r="D443" s="215"/>
      <c r="E443" s="215"/>
      <c r="F443" s="215"/>
    </row>
    <row r="444" spans="1:6" ht="12.75">
      <c r="A444" s="213"/>
      <c r="C444" s="235"/>
      <c r="D444" s="215"/>
      <c r="E444" s="215"/>
      <c r="F444" s="215"/>
    </row>
    <row r="445" spans="1:6" ht="12.75">
      <c r="A445" s="213"/>
      <c r="C445" s="235"/>
      <c r="D445" s="215"/>
      <c r="E445" s="215"/>
      <c r="F445" s="215"/>
    </row>
    <row r="446" spans="1:6" ht="12.75">
      <c r="A446" s="213"/>
      <c r="C446" s="235"/>
      <c r="D446" s="215"/>
      <c r="E446" s="215"/>
      <c r="F446" s="215"/>
    </row>
    <row r="447" spans="1:6" ht="12.75">
      <c r="A447" s="213"/>
      <c r="C447" s="235"/>
      <c r="D447" s="215"/>
      <c r="E447" s="215"/>
      <c r="F447" s="215"/>
    </row>
    <row r="448" spans="1:6" ht="12.75">
      <c r="A448" s="213"/>
      <c r="C448" s="235"/>
      <c r="D448" s="215"/>
      <c r="E448" s="215"/>
      <c r="F448" s="215"/>
    </row>
    <row r="449" spans="1:6" ht="12.75">
      <c r="A449" s="213"/>
      <c r="C449" s="235"/>
      <c r="D449" s="215"/>
      <c r="E449" s="215"/>
      <c r="F449" s="215"/>
    </row>
    <row r="450" spans="1:6" ht="12.75">
      <c r="A450" s="213"/>
      <c r="C450" s="235"/>
      <c r="D450" s="215"/>
      <c r="E450" s="215"/>
      <c r="F450" s="215"/>
    </row>
    <row r="451" spans="1:6" ht="12.75">
      <c r="A451" s="213"/>
      <c r="C451" s="235"/>
      <c r="D451" s="215"/>
      <c r="E451" s="215"/>
      <c r="F451" s="215"/>
    </row>
    <row r="452" spans="1:6" ht="12.75">
      <c r="A452" s="213"/>
      <c r="C452" s="235"/>
      <c r="D452" s="215"/>
      <c r="E452" s="215"/>
      <c r="F452" s="215"/>
    </row>
    <row r="453" spans="1:6" ht="12.75">
      <c r="A453" s="213"/>
      <c r="C453" s="235"/>
      <c r="D453" s="215"/>
      <c r="E453" s="215"/>
      <c r="F453" s="215"/>
    </row>
    <row r="454" spans="1:6" ht="12.75">
      <c r="A454" s="213"/>
      <c r="C454" s="235"/>
      <c r="D454" s="215"/>
      <c r="E454" s="215"/>
      <c r="F454" s="215"/>
    </row>
    <row r="455" spans="1:6" ht="12.75">
      <c r="A455" s="213"/>
      <c r="C455" s="235"/>
      <c r="D455" s="215"/>
      <c r="E455" s="215"/>
      <c r="F455" s="215"/>
    </row>
    <row r="456" spans="1:6" ht="12.75">
      <c r="A456" s="213"/>
      <c r="C456" s="235"/>
      <c r="D456" s="215"/>
      <c r="E456" s="215"/>
      <c r="F456" s="215"/>
    </row>
    <row r="457" spans="1:6" ht="12.75">
      <c r="A457" s="213"/>
      <c r="C457" s="235"/>
      <c r="D457" s="215"/>
      <c r="E457" s="215"/>
      <c r="F457" s="215"/>
    </row>
    <row r="458" spans="1:6" ht="12.75">
      <c r="A458" s="213"/>
      <c r="C458" s="235"/>
      <c r="D458" s="215"/>
      <c r="E458" s="215"/>
      <c r="F458" s="215"/>
    </row>
    <row r="459" spans="1:6" ht="12.75">
      <c r="A459" s="213"/>
      <c r="C459" s="235"/>
      <c r="D459" s="215"/>
      <c r="E459" s="215"/>
      <c r="F459" s="215"/>
    </row>
    <row r="460" spans="1:6" ht="12.75">
      <c r="A460" s="213"/>
      <c r="C460" s="235"/>
      <c r="D460" s="215"/>
      <c r="E460" s="215"/>
      <c r="F460" s="215"/>
    </row>
    <row r="461" spans="1:6" ht="12.75">
      <c r="A461" s="213"/>
      <c r="C461" s="235"/>
      <c r="D461" s="215"/>
      <c r="E461" s="215"/>
      <c r="F461" s="215"/>
    </row>
    <row r="462" spans="1:6" ht="12.75">
      <c r="A462" s="213"/>
      <c r="C462" s="235"/>
      <c r="D462" s="215"/>
      <c r="E462" s="215"/>
      <c r="F462" s="215"/>
    </row>
    <row r="463" spans="1:6" ht="12.75">
      <c r="A463" s="213"/>
      <c r="C463" s="235"/>
      <c r="D463" s="215"/>
      <c r="E463" s="215"/>
      <c r="F463" s="215"/>
    </row>
    <row r="464" spans="1:6" ht="12.75">
      <c r="A464" s="213"/>
      <c r="C464" s="235"/>
      <c r="D464" s="215"/>
      <c r="E464" s="215"/>
      <c r="F464" s="215"/>
    </row>
    <row r="465" spans="1:6" ht="12.75">
      <c r="A465" s="213"/>
      <c r="C465" s="235"/>
      <c r="D465" s="215"/>
      <c r="E465" s="215"/>
      <c r="F465" s="215"/>
    </row>
    <row r="466" spans="1:6" ht="12.75">
      <c r="A466" s="213"/>
      <c r="C466" s="235"/>
      <c r="D466" s="215"/>
      <c r="E466" s="215"/>
      <c r="F466" s="215"/>
    </row>
    <row r="467" spans="1:6" ht="12.75">
      <c r="A467" s="213"/>
      <c r="C467" s="235"/>
      <c r="D467" s="215"/>
      <c r="E467" s="215"/>
      <c r="F467" s="215"/>
    </row>
    <row r="468" spans="1:6" ht="12.75">
      <c r="A468" s="213"/>
      <c r="C468" s="235"/>
      <c r="D468" s="215"/>
      <c r="E468" s="215"/>
      <c r="F468" s="215"/>
    </row>
    <row r="469" spans="1:6" ht="12.75">
      <c r="A469" s="213"/>
      <c r="C469" s="235"/>
      <c r="D469" s="215"/>
      <c r="E469" s="215"/>
      <c r="F469" s="215"/>
    </row>
    <row r="470" spans="1:6" ht="12.75">
      <c r="A470" s="213"/>
      <c r="C470" s="235"/>
      <c r="D470" s="215"/>
      <c r="E470" s="215"/>
      <c r="F470" s="215"/>
    </row>
    <row r="471" spans="1:6" ht="12.75">
      <c r="A471" s="213"/>
      <c r="C471" s="235"/>
      <c r="D471" s="215"/>
      <c r="E471" s="215"/>
      <c r="F471" s="215"/>
    </row>
    <row r="472" spans="1:6" ht="12.75">
      <c r="A472" s="213"/>
      <c r="C472" s="235"/>
      <c r="D472" s="215"/>
      <c r="E472" s="215"/>
      <c r="F472" s="215"/>
    </row>
    <row r="473" spans="1:6" ht="12.75">
      <c r="A473" s="213"/>
      <c r="C473" s="235"/>
      <c r="D473" s="215"/>
      <c r="E473" s="215"/>
      <c r="F473" s="215"/>
    </row>
    <row r="474" spans="1:6" ht="12.75">
      <c r="A474" s="213"/>
      <c r="C474" s="235"/>
      <c r="D474" s="215"/>
      <c r="E474" s="215"/>
      <c r="F474" s="215"/>
    </row>
    <row r="475" spans="1:6" ht="12.75">
      <c r="A475" s="213"/>
      <c r="C475" s="235"/>
      <c r="D475" s="215"/>
      <c r="E475" s="215"/>
      <c r="F475" s="215"/>
    </row>
    <row r="476" spans="1:6" ht="12.75">
      <c r="A476" s="213"/>
      <c r="C476" s="235"/>
      <c r="D476" s="215"/>
      <c r="E476" s="215"/>
      <c r="F476" s="215"/>
    </row>
    <row r="477" spans="1:6" ht="12.75">
      <c r="A477" s="213"/>
      <c r="C477" s="235"/>
      <c r="D477" s="215"/>
      <c r="E477" s="215"/>
      <c r="F477" s="215"/>
    </row>
    <row r="478" spans="1:6" ht="12.75">
      <c r="A478" s="213"/>
      <c r="C478" s="235"/>
      <c r="D478" s="215"/>
      <c r="E478" s="215"/>
      <c r="F478" s="215"/>
    </row>
    <row r="479" spans="1:6" ht="12.75">
      <c r="A479" s="213"/>
      <c r="C479" s="235"/>
      <c r="D479" s="215"/>
      <c r="E479" s="215"/>
      <c r="F479" s="215"/>
    </row>
    <row r="480" spans="1:6" ht="12.75">
      <c r="A480" s="213"/>
      <c r="C480" s="235"/>
      <c r="D480" s="215"/>
      <c r="E480" s="215"/>
      <c r="F480" s="215"/>
    </row>
    <row r="481" spans="1:6" ht="12.75">
      <c r="A481" s="213"/>
      <c r="C481" s="235"/>
      <c r="D481" s="215"/>
      <c r="E481" s="215"/>
      <c r="F481" s="215"/>
    </row>
    <row r="482" spans="1:6" ht="12.75">
      <c r="A482" s="213"/>
      <c r="C482" s="235"/>
      <c r="D482" s="215"/>
      <c r="E482" s="215"/>
      <c r="F482" s="215"/>
    </row>
    <row r="483" spans="1:6" ht="12.75">
      <c r="A483" s="213"/>
      <c r="C483" s="235"/>
      <c r="D483" s="215"/>
      <c r="E483" s="215"/>
      <c r="F483" s="215"/>
    </row>
    <row r="484" spans="1:6" ht="12.75">
      <c r="A484" s="213"/>
      <c r="C484" s="235"/>
      <c r="D484" s="215"/>
      <c r="E484" s="215"/>
      <c r="F484" s="215"/>
    </row>
    <row r="485" spans="1:6" ht="12.75">
      <c r="A485" s="213"/>
      <c r="C485" s="235"/>
      <c r="D485" s="215"/>
      <c r="E485" s="215"/>
      <c r="F485" s="215"/>
    </row>
    <row r="486" spans="1:6" ht="12.75">
      <c r="A486" s="213"/>
      <c r="C486" s="235"/>
      <c r="D486" s="215"/>
      <c r="E486" s="215"/>
      <c r="F486" s="215"/>
    </row>
    <row r="487" spans="1:6" ht="12.75">
      <c r="A487" s="213"/>
      <c r="C487" s="235"/>
      <c r="D487" s="215"/>
      <c r="E487" s="215"/>
      <c r="F487" s="215"/>
    </row>
    <row r="488" spans="1:6" ht="12.75">
      <c r="A488" s="213"/>
      <c r="C488" s="235"/>
      <c r="D488" s="215"/>
      <c r="E488" s="215"/>
      <c r="F488" s="215"/>
    </row>
    <row r="489" spans="1:6" ht="12.75">
      <c r="A489" s="213"/>
      <c r="C489" s="235"/>
      <c r="D489" s="215"/>
      <c r="E489" s="215"/>
      <c r="F489" s="215"/>
    </row>
    <row r="490" spans="1:6" ht="12.75">
      <c r="A490" s="213"/>
      <c r="C490" s="235"/>
      <c r="D490" s="215"/>
      <c r="E490" s="215"/>
      <c r="F490" s="215"/>
    </row>
    <row r="491" spans="1:6" ht="12.75">
      <c r="A491" s="213"/>
      <c r="C491" s="235"/>
      <c r="D491" s="215"/>
      <c r="E491" s="215"/>
      <c r="F491" s="215"/>
    </row>
    <row r="492" spans="1:6" ht="12.75">
      <c r="A492" s="213"/>
      <c r="C492" s="235"/>
      <c r="D492" s="215"/>
      <c r="E492" s="215"/>
      <c r="F492" s="215"/>
    </row>
    <row r="493" spans="1:6" ht="12.75">
      <c r="A493" s="213"/>
      <c r="C493" s="235"/>
      <c r="D493" s="215"/>
      <c r="E493" s="215"/>
      <c r="F493" s="215"/>
    </row>
    <row r="494" spans="1:6" ht="12.75">
      <c r="A494" s="213"/>
      <c r="C494" s="235"/>
      <c r="D494" s="215"/>
      <c r="E494" s="215"/>
      <c r="F494" s="215"/>
    </row>
    <row r="495" spans="1:6" ht="12.75">
      <c r="A495" s="213"/>
      <c r="C495" s="235"/>
      <c r="D495" s="215"/>
      <c r="E495" s="215"/>
      <c r="F495" s="215"/>
    </row>
    <row r="496" spans="1:6" ht="12.75">
      <c r="A496" s="213"/>
      <c r="C496" s="235"/>
      <c r="D496" s="215"/>
      <c r="E496" s="215"/>
      <c r="F496" s="215"/>
    </row>
    <row r="497" spans="1:6" ht="12.75">
      <c r="A497" s="213"/>
      <c r="C497" s="235"/>
      <c r="D497" s="215"/>
      <c r="E497" s="215"/>
      <c r="F497" s="215"/>
    </row>
    <row r="498" spans="1:6" ht="12.75">
      <c r="A498" s="213"/>
      <c r="C498" s="235"/>
      <c r="D498" s="215"/>
      <c r="E498" s="215"/>
      <c r="F498" s="215"/>
    </row>
    <row r="499" spans="1:6" ht="12.75">
      <c r="A499" s="213"/>
      <c r="C499" s="235"/>
      <c r="D499" s="215"/>
      <c r="E499" s="215"/>
      <c r="F499" s="215"/>
    </row>
    <row r="500" spans="1:6" ht="12.75">
      <c r="A500" s="213"/>
      <c r="C500" s="235"/>
      <c r="D500" s="215"/>
      <c r="E500" s="215"/>
      <c r="F500" s="215"/>
    </row>
    <row r="501" spans="1:6" ht="12.75">
      <c r="A501" s="213"/>
      <c r="C501" s="235"/>
      <c r="D501" s="215"/>
      <c r="E501" s="215"/>
      <c r="F501" s="215"/>
    </row>
    <row r="502" spans="1:6" ht="12.75">
      <c r="A502" s="213"/>
      <c r="C502" s="235"/>
      <c r="D502" s="215"/>
      <c r="E502" s="215"/>
      <c r="F502" s="215"/>
    </row>
    <row r="503" spans="1:6" ht="12.75">
      <c r="A503" s="213"/>
      <c r="C503" s="235"/>
      <c r="D503" s="215"/>
      <c r="E503" s="215"/>
      <c r="F503" s="215"/>
    </row>
    <row r="504" spans="1:6" ht="12.75">
      <c r="A504" s="213"/>
      <c r="C504" s="235"/>
      <c r="D504" s="215"/>
      <c r="E504" s="215"/>
      <c r="F504" s="215"/>
    </row>
    <row r="505" spans="1:6" ht="12.75">
      <c r="A505" s="213"/>
      <c r="C505" s="235"/>
      <c r="D505" s="215"/>
      <c r="E505" s="215"/>
      <c r="F505" s="215"/>
    </row>
    <row r="506" spans="1:6" ht="12.75">
      <c r="A506" s="213"/>
      <c r="C506" s="235"/>
      <c r="D506" s="215"/>
      <c r="E506" s="215"/>
      <c r="F506" s="215"/>
    </row>
    <row r="507" spans="1:6" ht="12.75">
      <c r="A507" s="213"/>
      <c r="C507" s="235"/>
      <c r="D507" s="215"/>
      <c r="E507" s="215"/>
      <c r="F507" s="215"/>
    </row>
    <row r="508" spans="1:6" ht="12.75">
      <c r="A508" s="213"/>
      <c r="C508" s="235"/>
      <c r="D508" s="215"/>
      <c r="E508" s="215"/>
      <c r="F508" s="215"/>
    </row>
    <row r="509" spans="1:6" ht="12.75">
      <c r="A509" s="213"/>
      <c r="C509" s="235"/>
      <c r="D509" s="215"/>
      <c r="E509" s="215"/>
      <c r="F509" s="215"/>
    </row>
    <row r="510" spans="1:6" ht="12.75">
      <c r="A510" s="213"/>
      <c r="C510" s="235"/>
      <c r="D510" s="215"/>
      <c r="E510" s="215"/>
      <c r="F510" s="215"/>
    </row>
    <row r="511" spans="1:6" ht="12.75">
      <c r="A511" s="213"/>
      <c r="C511" s="235"/>
      <c r="D511" s="215"/>
      <c r="E511" s="215"/>
      <c r="F511" s="215"/>
    </row>
    <row r="512" spans="1:6" ht="12.75">
      <c r="A512" s="213"/>
      <c r="C512" s="235"/>
      <c r="D512" s="215"/>
      <c r="E512" s="215"/>
      <c r="F512" s="215"/>
    </row>
    <row r="513" spans="1:6" ht="12.75">
      <c r="A513" s="213"/>
      <c r="C513" s="235"/>
      <c r="D513" s="215"/>
      <c r="E513" s="215"/>
      <c r="F513" s="215"/>
    </row>
    <row r="514" spans="1:6" ht="12.75">
      <c r="A514" s="213"/>
      <c r="C514" s="235"/>
      <c r="D514" s="215"/>
      <c r="E514" s="215"/>
      <c r="F514" s="215"/>
    </row>
    <row r="515" spans="1:6" ht="12.75">
      <c r="A515" s="213"/>
      <c r="C515" s="235"/>
      <c r="D515" s="215"/>
      <c r="E515" s="215"/>
      <c r="F515" s="215"/>
    </row>
    <row r="516" spans="1:6" ht="12.75">
      <c r="A516" s="213"/>
      <c r="C516" s="235"/>
      <c r="D516" s="215"/>
      <c r="E516" s="215"/>
      <c r="F516" s="215"/>
    </row>
    <row r="517" spans="1:6" ht="12.75">
      <c r="A517" s="213"/>
      <c r="C517" s="235"/>
      <c r="D517" s="215"/>
      <c r="E517" s="215"/>
      <c r="F517" s="215"/>
    </row>
    <row r="518" spans="1:6" ht="12.75">
      <c r="A518" s="213"/>
      <c r="C518" s="235"/>
      <c r="D518" s="215"/>
      <c r="E518" s="215"/>
      <c r="F518" s="215"/>
    </row>
    <row r="519" spans="1:6" ht="12.75">
      <c r="A519" s="213"/>
      <c r="C519" s="235"/>
      <c r="D519" s="215"/>
      <c r="E519" s="215"/>
      <c r="F519" s="215"/>
    </row>
    <row r="520" spans="1:6" ht="12.75">
      <c r="A520" s="213"/>
      <c r="C520" s="235"/>
      <c r="D520" s="215"/>
      <c r="E520" s="215"/>
      <c r="F520" s="215"/>
    </row>
    <row r="521" spans="1:6" ht="12.75">
      <c r="A521" s="213"/>
      <c r="C521" s="235"/>
      <c r="D521" s="215"/>
      <c r="E521" s="215"/>
      <c r="F521" s="215"/>
    </row>
    <row r="522" spans="1:6" ht="12.75">
      <c r="A522" s="213"/>
      <c r="C522" s="235"/>
      <c r="D522" s="215"/>
      <c r="E522" s="215"/>
      <c r="F522" s="215"/>
    </row>
    <row r="523" spans="1:6" ht="12.75">
      <c r="A523" s="213"/>
      <c r="C523" s="235"/>
      <c r="D523" s="215"/>
      <c r="E523" s="215"/>
      <c r="F523" s="215"/>
    </row>
    <row r="524" spans="1:6" ht="12.75">
      <c r="A524" s="213"/>
      <c r="C524" s="235"/>
      <c r="D524" s="215"/>
      <c r="E524" s="215"/>
      <c r="F524" s="215"/>
    </row>
    <row r="525" spans="1:6" ht="12.75">
      <c r="A525" s="213"/>
      <c r="C525" s="235"/>
      <c r="D525" s="215"/>
      <c r="E525" s="215"/>
      <c r="F525" s="215"/>
    </row>
    <row r="526" spans="1:6" ht="12.75">
      <c r="A526" s="213"/>
      <c r="C526" s="235"/>
      <c r="D526" s="215"/>
      <c r="E526" s="215"/>
      <c r="F526" s="215"/>
    </row>
    <row r="527" spans="1:6" ht="12.75">
      <c r="A527" s="213"/>
      <c r="C527" s="235"/>
      <c r="D527" s="215"/>
      <c r="E527" s="215"/>
      <c r="F527" s="215"/>
    </row>
    <row r="528" spans="1:6" ht="12.75">
      <c r="A528" s="213"/>
      <c r="C528" s="235"/>
      <c r="D528" s="215"/>
      <c r="E528" s="215"/>
      <c r="F528" s="215"/>
    </row>
    <row r="529" spans="1:6" ht="12.75">
      <c r="A529" s="213"/>
      <c r="C529" s="235"/>
      <c r="D529" s="215"/>
      <c r="E529" s="215"/>
      <c r="F529" s="215"/>
    </row>
    <row r="530" spans="1:6" ht="12.75">
      <c r="A530" s="213"/>
      <c r="C530" s="235"/>
      <c r="D530" s="215"/>
      <c r="E530" s="215"/>
      <c r="F530" s="215"/>
    </row>
    <row r="531" spans="1:6" ht="12.75">
      <c r="A531" s="213"/>
      <c r="C531" s="235"/>
      <c r="D531" s="215"/>
      <c r="E531" s="215"/>
      <c r="F531" s="215"/>
    </row>
    <row r="532" spans="1:6" ht="12.75">
      <c r="A532" s="213"/>
      <c r="C532" s="235"/>
      <c r="D532" s="215"/>
      <c r="E532" s="215"/>
      <c r="F532" s="215"/>
    </row>
    <row r="533" spans="1:6" ht="12.75">
      <c r="A533" s="213"/>
      <c r="C533" s="235"/>
      <c r="D533" s="215"/>
      <c r="E533" s="215"/>
      <c r="F533" s="215"/>
    </row>
    <row r="534" spans="1:6" ht="12.75">
      <c r="A534" s="213"/>
      <c r="C534" s="235"/>
      <c r="D534" s="215"/>
      <c r="E534" s="215"/>
      <c r="F534" s="215"/>
    </row>
    <row r="535" spans="1:6" ht="12.75">
      <c r="A535" s="213"/>
      <c r="C535" s="235"/>
      <c r="D535" s="215"/>
      <c r="E535" s="215"/>
      <c r="F535" s="215"/>
    </row>
    <row r="536" spans="1:6" ht="12.75">
      <c r="A536" s="213"/>
      <c r="C536" s="235"/>
      <c r="D536" s="215"/>
      <c r="E536" s="215"/>
      <c r="F536" s="215"/>
    </row>
    <row r="537" spans="1:6" ht="12.75">
      <c r="A537" s="213"/>
      <c r="C537" s="235"/>
      <c r="D537" s="215"/>
      <c r="E537" s="215"/>
      <c r="F537" s="215"/>
    </row>
    <row r="538" spans="1:6" ht="12.75">
      <c r="A538" s="213"/>
      <c r="C538" s="235"/>
      <c r="D538" s="215"/>
      <c r="E538" s="215"/>
      <c r="F538" s="215"/>
    </row>
    <row r="539" spans="1:6" ht="12.75">
      <c r="A539" s="213"/>
      <c r="C539" s="235"/>
      <c r="D539" s="215"/>
      <c r="E539" s="215"/>
      <c r="F539" s="215"/>
    </row>
    <row r="540" spans="1:6" ht="12.75">
      <c r="A540" s="213"/>
      <c r="C540" s="235"/>
      <c r="D540" s="215"/>
      <c r="E540" s="215"/>
      <c r="F540" s="215"/>
    </row>
    <row r="541" spans="1:6" ht="12.75">
      <c r="A541" s="213"/>
      <c r="C541" s="235"/>
      <c r="D541" s="215"/>
      <c r="E541" s="215"/>
      <c r="F541" s="215"/>
    </row>
    <row r="542" spans="1:6" ht="12.75">
      <c r="A542" s="213"/>
      <c r="C542" s="235"/>
      <c r="D542" s="215"/>
      <c r="E542" s="215"/>
      <c r="F542" s="215"/>
    </row>
    <row r="543" spans="1:6" ht="12.75">
      <c r="A543" s="213"/>
      <c r="C543" s="235"/>
      <c r="D543" s="215"/>
      <c r="E543" s="215"/>
      <c r="F543" s="215"/>
    </row>
    <row r="544" spans="1:6" ht="12.75">
      <c r="A544" s="213"/>
      <c r="C544" s="235"/>
      <c r="D544" s="215"/>
      <c r="E544" s="215"/>
      <c r="F544" s="215"/>
    </row>
    <row r="545" spans="1:6" ht="12.75">
      <c r="A545" s="213"/>
      <c r="C545" s="235"/>
      <c r="D545" s="215"/>
      <c r="E545" s="215"/>
      <c r="F545" s="215"/>
    </row>
    <row r="546" spans="1:6" ht="12.75">
      <c r="A546" s="213"/>
      <c r="C546" s="235"/>
      <c r="D546" s="215"/>
      <c r="E546" s="215"/>
      <c r="F546" s="215"/>
    </row>
    <row r="547" spans="1:6" ht="12.75">
      <c r="A547" s="213"/>
      <c r="C547" s="235"/>
      <c r="D547" s="215"/>
      <c r="E547" s="215"/>
      <c r="F547" s="215"/>
    </row>
    <row r="548" spans="1:6" ht="12.75">
      <c r="A548" s="213"/>
      <c r="C548" s="235"/>
      <c r="D548" s="215"/>
      <c r="E548" s="215"/>
      <c r="F548" s="215"/>
    </row>
    <row r="549" spans="1:6" ht="12.75">
      <c r="A549" s="213"/>
      <c r="C549" s="235"/>
      <c r="D549" s="215"/>
      <c r="E549" s="215"/>
      <c r="F549" s="215"/>
    </row>
    <row r="550" spans="1:6" ht="12.75">
      <c r="A550" s="213"/>
      <c r="C550" s="235"/>
      <c r="D550" s="215"/>
      <c r="E550" s="215"/>
      <c r="F550" s="215"/>
    </row>
    <row r="551" spans="1:6" ht="12.75">
      <c r="A551" s="213"/>
      <c r="C551" s="235"/>
      <c r="D551" s="215"/>
      <c r="E551" s="215"/>
      <c r="F551" s="215"/>
    </row>
    <row r="552" spans="1:6" ht="12.75">
      <c r="A552" s="213"/>
      <c r="C552" s="235"/>
      <c r="D552" s="215"/>
      <c r="E552" s="215"/>
      <c r="F552" s="215"/>
    </row>
    <row r="553" spans="1:6" ht="12.75">
      <c r="A553" s="213"/>
      <c r="C553" s="235"/>
      <c r="D553" s="215"/>
      <c r="E553" s="215"/>
      <c r="F553" s="215"/>
    </row>
    <row r="554" spans="1:6" ht="12.75">
      <c r="A554" s="213"/>
      <c r="C554" s="235"/>
      <c r="D554" s="215"/>
      <c r="E554" s="215"/>
      <c r="F554" s="215"/>
    </row>
    <row r="555" spans="1:6" ht="12.75">
      <c r="A555" s="213"/>
      <c r="C555" s="235"/>
      <c r="D555" s="215"/>
      <c r="E555" s="215"/>
      <c r="F555" s="215"/>
    </row>
    <row r="556" spans="1:6" ht="12.75">
      <c r="A556" s="213"/>
      <c r="C556" s="235"/>
      <c r="D556" s="215"/>
      <c r="E556" s="215"/>
      <c r="F556" s="215"/>
    </row>
    <row r="557" spans="1:6" ht="12.75">
      <c r="A557" s="213"/>
      <c r="C557" s="235"/>
      <c r="D557" s="215"/>
      <c r="E557" s="215"/>
      <c r="F557" s="215"/>
    </row>
    <row r="558" spans="1:6" ht="12.75">
      <c r="A558" s="213"/>
      <c r="C558" s="235"/>
      <c r="D558" s="215"/>
      <c r="E558" s="215"/>
      <c r="F558" s="215"/>
    </row>
    <row r="559" spans="1:6" ht="12.75">
      <c r="A559" s="213"/>
      <c r="C559" s="235"/>
      <c r="D559" s="215"/>
      <c r="E559" s="215"/>
      <c r="F559" s="215"/>
    </row>
    <row r="560" spans="1:6" ht="12.75">
      <c r="A560" s="213"/>
      <c r="C560" s="235"/>
      <c r="D560" s="215"/>
      <c r="E560" s="215"/>
      <c r="F560" s="215"/>
    </row>
    <row r="561" spans="1:6" ht="12.75">
      <c r="A561" s="213"/>
      <c r="C561" s="235"/>
      <c r="D561" s="215"/>
      <c r="E561" s="215"/>
      <c r="F561" s="215"/>
    </row>
    <row r="562" spans="1:6" ht="12.75">
      <c r="A562" s="213"/>
      <c r="C562" s="235"/>
      <c r="D562" s="215"/>
      <c r="E562" s="215"/>
      <c r="F562" s="215"/>
    </row>
    <row r="563" spans="1:6" ht="12.75">
      <c r="A563" s="213"/>
      <c r="C563" s="235"/>
      <c r="D563" s="215"/>
      <c r="E563" s="215"/>
      <c r="F563" s="215"/>
    </row>
    <row r="564" spans="1:6" ht="12.75">
      <c r="A564" s="213"/>
      <c r="C564" s="235"/>
      <c r="D564" s="215"/>
      <c r="E564" s="215"/>
      <c r="F564" s="215"/>
    </row>
    <row r="565" spans="1:6" ht="12.75">
      <c r="A565" s="213"/>
      <c r="C565" s="235"/>
      <c r="D565" s="215"/>
      <c r="E565" s="215"/>
      <c r="F565" s="215"/>
    </row>
    <row r="566" spans="1:6" ht="12.75">
      <c r="A566" s="213"/>
      <c r="C566" s="235"/>
      <c r="D566" s="215"/>
      <c r="E566" s="215"/>
      <c r="F566" s="215"/>
    </row>
    <row r="567" spans="1:6" ht="12.75">
      <c r="A567" s="213"/>
      <c r="C567" s="235"/>
      <c r="D567" s="215"/>
      <c r="E567" s="215"/>
      <c r="F567" s="215"/>
    </row>
    <row r="568" spans="1:6" ht="12.75">
      <c r="A568" s="213"/>
      <c r="C568" s="235"/>
      <c r="D568" s="215"/>
      <c r="E568" s="215"/>
      <c r="F568" s="215"/>
    </row>
    <row r="569" spans="1:6" ht="12.75">
      <c r="A569" s="213"/>
      <c r="C569" s="235"/>
      <c r="D569" s="215"/>
      <c r="E569" s="215"/>
      <c r="F569" s="215"/>
    </row>
    <row r="570" spans="1:6" ht="12.75">
      <c r="A570" s="213"/>
      <c r="C570" s="235"/>
      <c r="D570" s="215"/>
      <c r="E570" s="215"/>
      <c r="F570" s="215"/>
    </row>
    <row r="571" spans="1:6" ht="12.75">
      <c r="A571" s="213"/>
      <c r="C571" s="235"/>
      <c r="D571" s="215"/>
      <c r="E571" s="215"/>
      <c r="F571" s="215"/>
    </row>
    <row r="572" spans="1:6" ht="12.75">
      <c r="A572" s="213"/>
      <c r="C572" s="235"/>
      <c r="D572" s="215"/>
      <c r="E572" s="215"/>
      <c r="F572" s="215"/>
    </row>
    <row r="573" spans="1:6" ht="12.75">
      <c r="A573" s="213"/>
      <c r="C573" s="235"/>
      <c r="D573" s="215"/>
      <c r="E573" s="215"/>
      <c r="F573" s="215"/>
    </row>
    <row r="574" spans="1:6" ht="12.75">
      <c r="A574" s="213"/>
      <c r="C574" s="235"/>
      <c r="D574" s="215"/>
      <c r="E574" s="215"/>
      <c r="F574" s="215"/>
    </row>
    <row r="575" spans="1:6" ht="12.75">
      <c r="A575" s="213"/>
      <c r="C575" s="235"/>
      <c r="D575" s="215"/>
      <c r="E575" s="215"/>
      <c r="F575" s="215"/>
    </row>
    <row r="576" spans="1:6" ht="12.75">
      <c r="A576" s="213"/>
      <c r="C576" s="235"/>
      <c r="D576" s="215"/>
      <c r="E576" s="215"/>
      <c r="F576" s="215"/>
    </row>
    <row r="577" spans="1:6" ht="12.75">
      <c r="A577" s="213"/>
      <c r="C577" s="235"/>
      <c r="D577" s="215"/>
      <c r="E577" s="215"/>
      <c r="F577" s="215"/>
    </row>
    <row r="578" spans="1:6" ht="12.75">
      <c r="A578" s="213"/>
      <c r="C578" s="235"/>
      <c r="D578" s="215"/>
      <c r="E578" s="215"/>
      <c r="F578" s="215"/>
    </row>
    <row r="579" spans="1:6" ht="12.75">
      <c r="A579" s="213"/>
      <c r="C579" s="235"/>
      <c r="D579" s="215"/>
      <c r="E579" s="215"/>
      <c r="F579" s="215"/>
    </row>
    <row r="580" spans="1:6" ht="12.75">
      <c r="A580" s="213"/>
      <c r="C580" s="235"/>
      <c r="D580" s="215"/>
      <c r="E580" s="215"/>
      <c r="F580" s="215"/>
    </row>
    <row r="581" spans="1:6" ht="12.75">
      <c r="A581" s="213"/>
      <c r="C581" s="235"/>
      <c r="D581" s="215"/>
      <c r="E581" s="215"/>
      <c r="F581" s="215"/>
    </row>
    <row r="582" spans="1:6" ht="12.75">
      <c r="A582" s="213"/>
      <c r="C582" s="235"/>
      <c r="D582" s="215"/>
      <c r="E582" s="215"/>
      <c r="F582" s="215"/>
    </row>
    <row r="583" spans="1:6" ht="12.75">
      <c r="A583" s="213"/>
      <c r="C583" s="235"/>
      <c r="D583" s="215"/>
      <c r="E583" s="215"/>
      <c r="F583" s="215"/>
    </row>
    <row r="584" spans="1:6" ht="12.75">
      <c r="A584" s="213"/>
      <c r="C584" s="235"/>
      <c r="D584" s="215"/>
      <c r="E584" s="215"/>
      <c r="F584" s="215"/>
    </row>
    <row r="585" spans="1:6" ht="12.75">
      <c r="A585" s="213"/>
      <c r="C585" s="235"/>
      <c r="D585" s="215"/>
      <c r="E585" s="215"/>
      <c r="F585" s="215"/>
    </row>
    <row r="586" spans="1:6" ht="12.75">
      <c r="A586" s="213"/>
      <c r="C586" s="235"/>
      <c r="D586" s="215"/>
      <c r="E586" s="215"/>
      <c r="F586" s="215"/>
    </row>
    <row r="587" spans="1:6" ht="12.75">
      <c r="A587" s="213"/>
      <c r="C587" s="235"/>
      <c r="D587" s="215"/>
      <c r="E587" s="215"/>
      <c r="F587" s="215"/>
    </row>
    <row r="588" spans="1:6" ht="12.75">
      <c r="A588" s="213"/>
      <c r="C588" s="235"/>
      <c r="D588" s="215"/>
      <c r="E588" s="215"/>
      <c r="F588" s="215"/>
    </row>
    <row r="589" spans="1:6" ht="12.75">
      <c r="A589" s="213"/>
      <c r="C589" s="235"/>
      <c r="D589" s="215"/>
      <c r="E589" s="215"/>
      <c r="F589" s="215"/>
    </row>
    <row r="590" spans="1:6" ht="12.75">
      <c r="A590" s="213"/>
      <c r="C590" s="235"/>
      <c r="D590" s="215"/>
      <c r="E590" s="215"/>
      <c r="F590" s="215"/>
    </row>
    <row r="591" spans="1:6" ht="12.75">
      <c r="A591" s="213"/>
      <c r="C591" s="235"/>
      <c r="D591" s="215"/>
      <c r="E591" s="215"/>
      <c r="F591" s="215"/>
    </row>
    <row r="592" spans="1:6" ht="12.75">
      <c r="A592" s="213"/>
      <c r="C592" s="235"/>
      <c r="D592" s="215"/>
      <c r="E592" s="215"/>
      <c r="F592" s="215"/>
    </row>
    <row r="593" spans="1:6" ht="12.75">
      <c r="A593" s="213"/>
      <c r="C593" s="235"/>
      <c r="D593" s="215"/>
      <c r="E593" s="215"/>
      <c r="F593" s="215"/>
    </row>
    <row r="594" spans="1:6" ht="12.75">
      <c r="A594" s="213"/>
      <c r="C594" s="235"/>
      <c r="D594" s="215"/>
      <c r="E594" s="215"/>
      <c r="F594" s="215"/>
    </row>
    <row r="595" spans="1:6" ht="12.75">
      <c r="A595" s="213"/>
      <c r="C595" s="235"/>
      <c r="D595" s="215"/>
      <c r="E595" s="215"/>
      <c r="F595" s="215"/>
    </row>
    <row r="596" spans="1:6" ht="12.75">
      <c r="A596" s="213"/>
      <c r="C596" s="235"/>
      <c r="D596" s="215"/>
      <c r="E596" s="215"/>
      <c r="F596" s="215"/>
    </row>
    <row r="597" spans="1:6" ht="12.75">
      <c r="A597" s="213"/>
      <c r="C597" s="235"/>
      <c r="D597" s="215"/>
      <c r="E597" s="215"/>
      <c r="F597" s="215"/>
    </row>
    <row r="598" spans="1:6" ht="12.75">
      <c r="A598" s="213"/>
      <c r="C598" s="235"/>
      <c r="D598" s="215"/>
      <c r="E598" s="215"/>
      <c r="F598" s="215"/>
    </row>
    <row r="599" spans="1:6" ht="12.75">
      <c r="A599" s="213"/>
      <c r="C599" s="235"/>
      <c r="D599" s="215"/>
      <c r="E599" s="215"/>
      <c r="F599" s="215"/>
    </row>
    <row r="600" spans="1:6" ht="12.75">
      <c r="A600" s="213"/>
      <c r="C600" s="235"/>
      <c r="D600" s="215"/>
      <c r="E600" s="215"/>
      <c r="F600" s="215"/>
    </row>
    <row r="601" spans="1:6" ht="12.75">
      <c r="A601" s="213"/>
      <c r="C601" s="235"/>
      <c r="D601" s="215"/>
      <c r="E601" s="215"/>
      <c r="F601" s="215"/>
    </row>
    <row r="602" spans="1:6" ht="12.75">
      <c r="A602" s="213"/>
      <c r="C602" s="235"/>
      <c r="D602" s="215"/>
      <c r="E602" s="215"/>
      <c r="F602" s="215"/>
    </row>
    <row r="603" spans="1:6" ht="12.75">
      <c r="A603" s="213"/>
      <c r="C603" s="235"/>
      <c r="D603" s="215"/>
      <c r="E603" s="215"/>
      <c r="F603" s="215"/>
    </row>
    <row r="604" spans="1:6" ht="12.75">
      <c r="A604" s="213"/>
      <c r="C604" s="235"/>
      <c r="D604" s="215"/>
      <c r="E604" s="215"/>
      <c r="F604" s="215"/>
    </row>
    <row r="605" spans="1:6" ht="12.75">
      <c r="A605" s="213"/>
      <c r="C605" s="235"/>
      <c r="D605" s="215"/>
      <c r="E605" s="215"/>
      <c r="F605" s="215"/>
    </row>
    <row r="606" spans="1:6" ht="12.75">
      <c r="A606" s="213"/>
      <c r="C606" s="235"/>
      <c r="D606" s="215"/>
      <c r="E606" s="215"/>
      <c r="F606" s="215"/>
    </row>
    <row r="607" spans="1:6" ht="12.75">
      <c r="A607" s="213"/>
      <c r="C607" s="235"/>
      <c r="D607" s="215"/>
      <c r="E607" s="215"/>
      <c r="F607" s="215"/>
    </row>
    <row r="608" spans="1:6" ht="12.75">
      <c r="A608" s="213"/>
      <c r="C608" s="235"/>
      <c r="D608" s="215"/>
      <c r="E608" s="215"/>
      <c r="F608" s="215"/>
    </row>
    <row r="609" spans="1:6" ht="12.75">
      <c r="A609" s="213"/>
      <c r="C609" s="235"/>
      <c r="D609" s="215"/>
      <c r="E609" s="215"/>
      <c r="F609" s="215"/>
    </row>
    <row r="610" spans="1:6" ht="12.75">
      <c r="A610" s="213"/>
      <c r="C610" s="235"/>
      <c r="D610" s="215"/>
      <c r="E610" s="215"/>
      <c r="F610" s="215"/>
    </row>
    <row r="611" spans="1:6" ht="12.75">
      <c r="A611" s="213"/>
      <c r="C611" s="235"/>
      <c r="D611" s="215"/>
      <c r="E611" s="215"/>
      <c r="F611" s="215"/>
    </row>
    <row r="612" spans="1:6" ht="12.75">
      <c r="A612" s="213"/>
      <c r="C612" s="235"/>
      <c r="D612" s="215"/>
      <c r="E612" s="215"/>
      <c r="F612" s="215"/>
    </row>
    <row r="613" spans="1:6" ht="12.75">
      <c r="A613" s="213"/>
      <c r="C613" s="235"/>
      <c r="D613" s="215"/>
      <c r="E613" s="215"/>
      <c r="F613" s="215"/>
    </row>
    <row r="614" spans="1:6" ht="12.75">
      <c r="A614" s="213"/>
      <c r="C614" s="235"/>
      <c r="D614" s="215"/>
      <c r="E614" s="215"/>
      <c r="F614" s="215"/>
    </row>
    <row r="615" spans="1:6" ht="12.75">
      <c r="A615" s="213"/>
      <c r="C615" s="235"/>
      <c r="D615" s="215"/>
      <c r="E615" s="215"/>
      <c r="F615" s="215"/>
    </row>
    <row r="616" spans="1:6" ht="12.75">
      <c r="A616" s="213"/>
      <c r="C616" s="235"/>
      <c r="D616" s="215"/>
      <c r="E616" s="215"/>
      <c r="F616" s="215"/>
    </row>
    <row r="617" spans="1:6" ht="12.75">
      <c r="A617" s="213"/>
      <c r="C617" s="235"/>
      <c r="D617" s="215"/>
      <c r="E617" s="215"/>
      <c r="F617" s="215"/>
    </row>
    <row r="618" spans="1:6" ht="12.75">
      <c r="A618" s="213"/>
      <c r="C618" s="235"/>
      <c r="D618" s="215"/>
      <c r="E618" s="215"/>
      <c r="F618" s="215"/>
    </row>
    <row r="619" spans="1:6" ht="12.75">
      <c r="A619" s="213"/>
      <c r="C619" s="235"/>
      <c r="D619" s="215"/>
      <c r="E619" s="215"/>
      <c r="F619" s="215"/>
    </row>
    <row r="620" spans="1:6" ht="12.75">
      <c r="A620" s="213"/>
      <c r="C620" s="235"/>
      <c r="D620" s="215"/>
      <c r="E620" s="215"/>
      <c r="F620" s="215"/>
    </row>
    <row r="621" spans="1:6" ht="12.75">
      <c r="A621" s="213"/>
      <c r="C621" s="235"/>
      <c r="D621" s="215"/>
      <c r="E621" s="215"/>
      <c r="F621" s="215"/>
    </row>
    <row r="622" spans="1:6" ht="12.75">
      <c r="A622" s="213"/>
      <c r="C622" s="235"/>
      <c r="D622" s="215"/>
      <c r="E622" s="215"/>
      <c r="F622" s="215"/>
    </row>
    <row r="623" spans="1:6" ht="12.75">
      <c r="A623" s="213"/>
      <c r="C623" s="235"/>
      <c r="D623" s="215"/>
      <c r="E623" s="215"/>
      <c r="F623" s="215"/>
    </row>
    <row r="624" spans="1:6" ht="12.75">
      <c r="A624" s="213"/>
      <c r="C624" s="235"/>
      <c r="D624" s="215"/>
      <c r="E624" s="215"/>
      <c r="F624" s="215"/>
    </row>
    <row r="625" spans="1:6" ht="12.75">
      <c r="A625" s="213"/>
      <c r="C625" s="235"/>
      <c r="D625" s="215"/>
      <c r="E625" s="215"/>
      <c r="F625" s="215"/>
    </row>
    <row r="626" spans="1:6" ht="12.75">
      <c r="A626" s="213"/>
      <c r="C626" s="235"/>
      <c r="D626" s="215"/>
      <c r="E626" s="215"/>
      <c r="F626" s="215"/>
    </row>
    <row r="627" spans="1:6" ht="12.75">
      <c r="A627" s="213"/>
      <c r="C627" s="235"/>
      <c r="D627" s="215"/>
      <c r="E627" s="215"/>
      <c r="F627" s="215"/>
    </row>
    <row r="628" spans="1:6" ht="12.75">
      <c r="A628" s="213"/>
      <c r="C628" s="235"/>
      <c r="D628" s="215"/>
      <c r="E628" s="215"/>
      <c r="F628" s="215"/>
    </row>
    <row r="629" spans="1:6" ht="12.75">
      <c r="A629" s="213"/>
      <c r="C629" s="235"/>
      <c r="D629" s="215"/>
      <c r="E629" s="215"/>
      <c r="F629" s="215"/>
    </row>
    <row r="630" spans="1:6" ht="12.75">
      <c r="A630" s="213"/>
      <c r="C630" s="235"/>
      <c r="D630" s="215"/>
      <c r="E630" s="215"/>
      <c r="F630" s="215"/>
    </row>
    <row r="631" spans="1:6" ht="12.75">
      <c r="A631" s="213"/>
      <c r="C631" s="235"/>
      <c r="D631" s="215"/>
      <c r="E631" s="215"/>
      <c r="F631" s="215"/>
    </row>
    <row r="632" spans="1:6" ht="12.75">
      <c r="A632" s="213"/>
      <c r="C632" s="235"/>
      <c r="D632" s="215"/>
      <c r="E632" s="215"/>
      <c r="F632" s="215"/>
    </row>
    <row r="633" spans="1:6" ht="12.75">
      <c r="A633" s="213"/>
      <c r="C633" s="235"/>
      <c r="D633" s="215"/>
      <c r="E633" s="215"/>
      <c r="F633" s="215"/>
    </row>
    <row r="634" spans="1:6" ht="12.75">
      <c r="A634" s="213"/>
      <c r="C634" s="235"/>
      <c r="D634" s="215"/>
      <c r="E634" s="215"/>
      <c r="F634" s="215"/>
    </row>
    <row r="635" spans="1:6" ht="12.75">
      <c r="A635" s="213"/>
      <c r="C635" s="235"/>
      <c r="D635" s="215"/>
      <c r="E635" s="215"/>
      <c r="F635" s="215"/>
    </row>
    <row r="636" spans="1:6" ht="12.75">
      <c r="A636" s="213"/>
      <c r="C636" s="235"/>
      <c r="D636" s="215"/>
      <c r="E636" s="215"/>
      <c r="F636" s="215"/>
    </row>
    <row r="637" spans="1:6" ht="12.75">
      <c r="A637" s="213"/>
      <c r="C637" s="235"/>
      <c r="D637" s="215"/>
      <c r="E637" s="215"/>
      <c r="F637" s="215"/>
    </row>
    <row r="638" spans="1:6" ht="12.75">
      <c r="A638" s="213"/>
      <c r="C638" s="235"/>
      <c r="D638" s="215"/>
      <c r="E638" s="215"/>
      <c r="F638" s="215"/>
    </row>
    <row r="639" spans="1:6" ht="12.75">
      <c r="A639" s="213"/>
      <c r="C639" s="235"/>
      <c r="D639" s="215"/>
      <c r="E639" s="215"/>
      <c r="F639" s="215"/>
    </row>
    <row r="640" spans="1:6" ht="12.75">
      <c r="A640" s="213"/>
      <c r="C640" s="235"/>
      <c r="D640" s="215"/>
      <c r="E640" s="215"/>
      <c r="F640" s="215"/>
    </row>
    <row r="641" spans="1:6" ht="12.75">
      <c r="A641" s="213"/>
      <c r="C641" s="235"/>
      <c r="D641" s="215"/>
      <c r="E641" s="215"/>
      <c r="F641" s="215"/>
    </row>
    <row r="642" spans="1:6" ht="12.75">
      <c r="A642" s="213"/>
      <c r="C642" s="235"/>
      <c r="D642" s="215"/>
      <c r="E642" s="215"/>
      <c r="F642" s="215"/>
    </row>
    <row r="643" spans="1:6" ht="12.75">
      <c r="A643" s="213"/>
      <c r="C643" s="235"/>
      <c r="D643" s="215"/>
      <c r="E643" s="215"/>
      <c r="F643" s="215"/>
    </row>
    <row r="644" spans="1:6" ht="12.75">
      <c r="A644" s="213"/>
      <c r="C644" s="235"/>
      <c r="D644" s="215"/>
      <c r="E644" s="215"/>
      <c r="F644" s="215"/>
    </row>
    <row r="645" spans="1:6" ht="12.75">
      <c r="A645" s="213"/>
      <c r="C645" s="235"/>
      <c r="D645" s="215"/>
      <c r="E645" s="215"/>
      <c r="F645" s="215"/>
    </row>
    <row r="646" spans="1:6" ht="12.75">
      <c r="A646" s="213"/>
      <c r="C646" s="235"/>
      <c r="D646" s="215"/>
      <c r="E646" s="215"/>
      <c r="F646" s="215"/>
    </row>
    <row r="647" spans="1:6" ht="12.75">
      <c r="A647" s="213"/>
      <c r="C647" s="235"/>
      <c r="D647" s="215"/>
      <c r="E647" s="215"/>
      <c r="F647" s="215"/>
    </row>
    <row r="648" spans="1:6" ht="12.75">
      <c r="A648" s="213"/>
      <c r="C648" s="235"/>
      <c r="D648" s="215"/>
      <c r="E648" s="215"/>
      <c r="F648" s="215"/>
    </row>
    <row r="649" spans="1:6" ht="12.75">
      <c r="A649" s="213"/>
      <c r="C649" s="235"/>
      <c r="D649" s="215"/>
      <c r="E649" s="215"/>
      <c r="F649" s="215"/>
    </row>
    <row r="650" spans="1:6" ht="12.75">
      <c r="A650" s="213"/>
      <c r="C650" s="235"/>
      <c r="D650" s="215"/>
      <c r="E650" s="215"/>
      <c r="F650" s="215"/>
    </row>
    <row r="651" spans="1:6" ht="12.75">
      <c r="A651" s="213"/>
      <c r="C651" s="235"/>
      <c r="D651" s="215"/>
      <c r="E651" s="215"/>
      <c r="F651" s="215"/>
    </row>
    <row r="652" spans="1:6" ht="12.75">
      <c r="A652" s="213"/>
      <c r="C652" s="235"/>
      <c r="D652" s="215"/>
      <c r="E652" s="215"/>
      <c r="F652" s="215"/>
    </row>
    <row r="653" spans="1:6" ht="12.75">
      <c r="A653" s="213"/>
      <c r="C653" s="235"/>
      <c r="D653" s="215"/>
      <c r="E653" s="215"/>
      <c r="F653" s="215"/>
    </row>
    <row r="654" spans="1:6" ht="12.75">
      <c r="A654" s="213"/>
      <c r="C654" s="235"/>
      <c r="D654" s="215"/>
      <c r="E654" s="215"/>
      <c r="F654" s="215"/>
    </row>
    <row r="655" spans="1:6" ht="12.75">
      <c r="A655" s="213"/>
      <c r="C655" s="235"/>
      <c r="D655" s="215"/>
      <c r="E655" s="215"/>
      <c r="F655" s="215"/>
    </row>
    <row r="656" spans="1:6" ht="12.75">
      <c r="A656" s="213"/>
      <c r="C656" s="235"/>
      <c r="D656" s="215"/>
      <c r="E656" s="215"/>
      <c r="F656" s="215"/>
    </row>
    <row r="657" spans="1:6" ht="12.75">
      <c r="A657" s="213"/>
      <c r="C657" s="235"/>
      <c r="D657" s="215"/>
      <c r="E657" s="215"/>
      <c r="F657" s="215"/>
    </row>
    <row r="658" spans="1:6" ht="12.75">
      <c r="A658" s="213"/>
      <c r="C658" s="235"/>
      <c r="D658" s="215"/>
      <c r="E658" s="215"/>
      <c r="F658" s="215"/>
    </row>
    <row r="659" spans="1:6" ht="12.75">
      <c r="A659" s="213"/>
      <c r="C659" s="235"/>
      <c r="D659" s="215"/>
      <c r="E659" s="215"/>
      <c r="F659" s="215"/>
    </row>
    <row r="660" spans="1:6" ht="12.75">
      <c r="A660" s="213"/>
      <c r="C660" s="235"/>
      <c r="D660" s="215"/>
      <c r="E660" s="215"/>
      <c r="F660" s="215"/>
    </row>
    <row r="661" spans="1:6" ht="12.75">
      <c r="A661" s="213"/>
      <c r="C661" s="235"/>
      <c r="D661" s="215"/>
      <c r="E661" s="215"/>
      <c r="F661" s="215"/>
    </row>
    <row r="662" spans="1:6" ht="12.75">
      <c r="A662" s="213"/>
      <c r="C662" s="235"/>
      <c r="D662" s="215"/>
      <c r="E662" s="215"/>
      <c r="F662" s="215"/>
    </row>
    <row r="663" spans="1:6" ht="12.75">
      <c r="A663" s="213"/>
      <c r="C663" s="235"/>
      <c r="D663" s="215"/>
      <c r="E663" s="215"/>
      <c r="F663" s="215"/>
    </row>
    <row r="664" spans="1:6" ht="12.75">
      <c r="A664" s="213"/>
      <c r="C664" s="235"/>
      <c r="D664" s="215"/>
      <c r="E664" s="215"/>
      <c r="F664" s="215"/>
    </row>
    <row r="665" spans="1:6" ht="12.75">
      <c r="A665" s="213"/>
      <c r="C665" s="235"/>
      <c r="D665" s="215"/>
      <c r="E665" s="215"/>
      <c r="F665" s="215"/>
    </row>
    <row r="666" spans="1:6" ht="12.75">
      <c r="A666" s="213"/>
      <c r="C666" s="235"/>
      <c r="D666" s="215"/>
      <c r="E666" s="215"/>
      <c r="F666" s="215"/>
    </row>
    <row r="667" spans="1:6" ht="12.75">
      <c r="A667" s="213"/>
      <c r="C667" s="235"/>
      <c r="D667" s="215"/>
      <c r="E667" s="215"/>
      <c r="F667" s="215"/>
    </row>
    <row r="668" spans="1:6" ht="12.75">
      <c r="A668" s="213"/>
      <c r="C668" s="235"/>
      <c r="D668" s="215"/>
      <c r="E668" s="215"/>
      <c r="F668" s="215"/>
    </row>
    <row r="669" spans="1:6" ht="12.75">
      <c r="A669" s="213"/>
      <c r="C669" s="235"/>
      <c r="D669" s="215"/>
      <c r="E669" s="215"/>
      <c r="F669" s="215"/>
    </row>
    <row r="670" spans="1:6" ht="12.75">
      <c r="A670" s="213"/>
      <c r="C670" s="235"/>
      <c r="D670" s="215"/>
      <c r="E670" s="215"/>
      <c r="F670" s="215"/>
    </row>
    <row r="671" spans="1:6" ht="12.75">
      <c r="A671" s="213"/>
      <c r="C671" s="235"/>
      <c r="D671" s="215"/>
      <c r="E671" s="215"/>
      <c r="F671" s="215"/>
    </row>
    <row r="672" spans="1:6" ht="12.75">
      <c r="A672" s="213"/>
      <c r="C672" s="235"/>
      <c r="D672" s="215"/>
      <c r="E672" s="215"/>
      <c r="F672" s="215"/>
    </row>
    <row r="673" spans="1:6" ht="12.75">
      <c r="A673" s="213"/>
      <c r="C673" s="235"/>
      <c r="D673" s="215"/>
      <c r="E673" s="215"/>
      <c r="F673" s="215"/>
    </row>
    <row r="674" spans="1:6" ht="12.75">
      <c r="A674" s="213"/>
      <c r="C674" s="235"/>
      <c r="D674" s="215"/>
      <c r="E674" s="215"/>
      <c r="F674" s="215"/>
    </row>
    <row r="675" spans="1:6" ht="12.75">
      <c r="A675" s="213"/>
      <c r="C675" s="235"/>
      <c r="D675" s="215"/>
      <c r="E675" s="215"/>
      <c r="F675" s="215"/>
    </row>
    <row r="676" spans="1:6" ht="12.75">
      <c r="A676" s="213"/>
      <c r="C676" s="235"/>
      <c r="D676" s="215"/>
      <c r="E676" s="215"/>
      <c r="F676" s="215"/>
    </row>
    <row r="677" spans="1:6" ht="12.75">
      <c r="A677" s="213"/>
      <c r="C677" s="235"/>
      <c r="D677" s="215"/>
      <c r="E677" s="215"/>
      <c r="F677" s="215"/>
    </row>
    <row r="678" spans="1:6" ht="12.75">
      <c r="A678" s="213"/>
      <c r="C678" s="235"/>
      <c r="D678" s="215"/>
      <c r="E678" s="215"/>
      <c r="F678" s="215"/>
    </row>
    <row r="679" spans="1:6" ht="12.75">
      <c r="A679" s="213"/>
      <c r="C679" s="235"/>
      <c r="D679" s="215"/>
      <c r="E679" s="215"/>
      <c r="F679" s="215"/>
    </row>
    <row r="680" spans="1:6" ht="12.75">
      <c r="A680" s="213"/>
      <c r="C680" s="235"/>
      <c r="D680" s="215"/>
      <c r="E680" s="215"/>
      <c r="F680" s="215"/>
    </row>
    <row r="681" spans="1:6" ht="12.75">
      <c r="A681" s="213"/>
      <c r="C681" s="235"/>
      <c r="D681" s="215"/>
      <c r="E681" s="215"/>
      <c r="F681" s="215"/>
    </row>
    <row r="682" spans="1:6" ht="12.75">
      <c r="A682" s="213"/>
      <c r="C682" s="235"/>
      <c r="D682" s="215"/>
      <c r="E682" s="215"/>
      <c r="F682" s="215"/>
    </row>
    <row r="683" spans="1:6" ht="12.75">
      <c r="A683" s="213"/>
      <c r="C683" s="235"/>
      <c r="D683" s="215"/>
      <c r="E683" s="215"/>
      <c r="F683" s="215"/>
    </row>
    <row r="684" spans="1:6" ht="12.75">
      <c r="A684" s="213"/>
      <c r="C684" s="235"/>
      <c r="D684" s="215"/>
      <c r="E684" s="215"/>
      <c r="F684" s="215"/>
    </row>
    <row r="685" spans="1:6" ht="12.75">
      <c r="A685" s="213"/>
      <c r="C685" s="235"/>
      <c r="D685" s="215"/>
      <c r="E685" s="215"/>
      <c r="F685" s="215"/>
    </row>
    <row r="686" spans="1:6" ht="12.75">
      <c r="A686" s="213"/>
      <c r="C686" s="235"/>
      <c r="D686" s="215"/>
      <c r="E686" s="215"/>
      <c r="F686" s="215"/>
    </row>
    <row r="687" spans="1:6" ht="12.75">
      <c r="A687" s="213"/>
      <c r="C687" s="235"/>
      <c r="D687" s="215"/>
      <c r="E687" s="215"/>
      <c r="F687" s="215"/>
    </row>
    <row r="688" spans="1:6" ht="12.75">
      <c r="A688" s="213"/>
      <c r="C688" s="235"/>
      <c r="D688" s="215"/>
      <c r="E688" s="215"/>
      <c r="F688" s="215"/>
    </row>
    <row r="689" spans="1:6" ht="12.75">
      <c r="A689" s="213"/>
      <c r="C689" s="235"/>
      <c r="D689" s="215"/>
      <c r="E689" s="215"/>
      <c r="F689" s="215"/>
    </row>
    <row r="690" spans="1:6" ht="12.75">
      <c r="A690" s="213"/>
      <c r="C690" s="235"/>
      <c r="D690" s="215"/>
      <c r="E690" s="215"/>
      <c r="F690" s="215"/>
    </row>
    <row r="691" spans="1:6" ht="12.75">
      <c r="A691" s="213"/>
      <c r="C691" s="235"/>
      <c r="D691" s="215"/>
      <c r="E691" s="215"/>
      <c r="F691" s="215"/>
    </row>
    <row r="692" spans="1:6" ht="12.75">
      <c r="A692" s="213"/>
      <c r="C692" s="235"/>
      <c r="D692" s="215"/>
      <c r="E692" s="215"/>
      <c r="F692" s="215"/>
    </row>
    <row r="693" spans="1:6" ht="12.75">
      <c r="A693" s="213"/>
      <c r="C693" s="235"/>
      <c r="D693" s="215"/>
      <c r="E693" s="215"/>
      <c r="F693" s="215"/>
    </row>
    <row r="694" spans="1:6" ht="12.75">
      <c r="A694" s="213"/>
      <c r="C694" s="235"/>
      <c r="D694" s="215"/>
      <c r="E694" s="215"/>
      <c r="F694" s="215"/>
    </row>
    <row r="695" spans="1:6" ht="12.75">
      <c r="A695" s="213"/>
      <c r="C695" s="235"/>
      <c r="D695" s="215"/>
      <c r="E695" s="215"/>
      <c r="F695" s="215"/>
    </row>
    <row r="696" spans="1:6" ht="12.75">
      <c r="A696" s="213"/>
      <c r="C696" s="235"/>
      <c r="D696" s="215"/>
      <c r="E696" s="215"/>
      <c r="F696" s="215"/>
    </row>
    <row r="697" spans="1:6" ht="12.75">
      <c r="A697" s="213"/>
      <c r="C697" s="235"/>
      <c r="D697" s="215"/>
      <c r="E697" s="215"/>
      <c r="F697" s="215"/>
    </row>
    <row r="698" spans="1:6" ht="12.75">
      <c r="A698" s="213"/>
      <c r="C698" s="235"/>
      <c r="D698" s="215"/>
      <c r="E698" s="215"/>
      <c r="F698" s="215"/>
    </row>
    <row r="699" spans="1:6" ht="12.75">
      <c r="A699" s="213"/>
      <c r="C699" s="235"/>
      <c r="D699" s="215"/>
      <c r="E699" s="215"/>
      <c r="F699" s="215"/>
    </row>
    <row r="700" spans="1:6" ht="12.75">
      <c r="A700" s="213"/>
      <c r="C700" s="235"/>
      <c r="D700" s="215"/>
      <c r="E700" s="215"/>
      <c r="F700" s="215"/>
    </row>
    <row r="701" spans="1:6" ht="12.75">
      <c r="A701" s="213"/>
      <c r="C701" s="235"/>
      <c r="D701" s="215"/>
      <c r="E701" s="215"/>
      <c r="F701" s="215"/>
    </row>
    <row r="702" spans="1:6" ht="12.75">
      <c r="A702" s="213"/>
      <c r="C702" s="235"/>
      <c r="D702" s="215"/>
      <c r="E702" s="215"/>
      <c r="F702" s="215"/>
    </row>
    <row r="703" spans="1:6" ht="12.75">
      <c r="A703" s="213"/>
      <c r="C703" s="235"/>
      <c r="D703" s="215"/>
      <c r="E703" s="215"/>
      <c r="F703" s="215"/>
    </row>
    <row r="704" spans="1:6" ht="12.75">
      <c r="A704" s="213"/>
      <c r="C704" s="235"/>
      <c r="D704" s="215"/>
      <c r="E704" s="215"/>
      <c r="F704" s="215"/>
    </row>
    <row r="705" spans="1:6" ht="12.75">
      <c r="A705" s="213"/>
      <c r="C705" s="235"/>
      <c r="D705" s="215"/>
      <c r="E705" s="215"/>
      <c r="F705" s="215"/>
    </row>
    <row r="706" spans="1:6" ht="12.75">
      <c r="A706" s="213"/>
      <c r="C706" s="235"/>
      <c r="D706" s="215"/>
      <c r="E706" s="215"/>
      <c r="F706" s="215"/>
    </row>
    <row r="707" spans="1:6" ht="12.75">
      <c r="A707" s="213"/>
      <c r="C707" s="235"/>
      <c r="D707" s="215"/>
      <c r="E707" s="215"/>
      <c r="F707" s="215"/>
    </row>
    <row r="708" spans="1:6" ht="12.75">
      <c r="A708" s="213"/>
      <c r="C708" s="235"/>
      <c r="D708" s="215"/>
      <c r="E708" s="215"/>
      <c r="F708" s="215"/>
    </row>
    <row r="709" spans="1:6" ht="12.75">
      <c r="A709" s="213"/>
      <c r="C709" s="235"/>
      <c r="D709" s="215"/>
      <c r="E709" s="215"/>
      <c r="F709" s="215"/>
    </row>
    <row r="710" spans="1:6" ht="12.75">
      <c r="A710" s="213"/>
      <c r="C710" s="235"/>
      <c r="D710" s="215"/>
      <c r="E710" s="215"/>
      <c r="F710" s="215"/>
    </row>
    <row r="711" spans="1:6" ht="12.75">
      <c r="A711" s="213"/>
      <c r="C711" s="235"/>
      <c r="D711" s="215"/>
      <c r="E711" s="215"/>
      <c r="F711" s="215"/>
    </row>
    <row r="712" spans="1:6" ht="12.75">
      <c r="A712" s="213"/>
      <c r="C712" s="235"/>
      <c r="D712" s="215"/>
      <c r="E712" s="215"/>
      <c r="F712" s="215"/>
    </row>
    <row r="713" spans="1:6" ht="12.75">
      <c r="A713" s="213"/>
      <c r="C713" s="235"/>
      <c r="D713" s="215"/>
      <c r="E713" s="215"/>
      <c r="F713" s="215"/>
    </row>
    <row r="714" spans="1:6" ht="12.75">
      <c r="A714" s="213"/>
      <c r="C714" s="235"/>
      <c r="D714" s="215"/>
      <c r="E714" s="215"/>
      <c r="F714" s="215"/>
    </row>
    <row r="715" spans="1:6" ht="12.75">
      <c r="A715" s="213"/>
      <c r="C715" s="235"/>
      <c r="D715" s="215"/>
      <c r="E715" s="215"/>
      <c r="F715" s="215"/>
    </row>
    <row r="716" spans="1:6" ht="12.75">
      <c r="A716" s="213"/>
      <c r="C716" s="235"/>
      <c r="D716" s="215"/>
      <c r="E716" s="215"/>
      <c r="F716" s="215"/>
    </row>
    <row r="717" spans="1:6" ht="12.75">
      <c r="A717" s="213"/>
      <c r="C717" s="235"/>
      <c r="D717" s="215"/>
      <c r="E717" s="215"/>
      <c r="F717" s="215"/>
    </row>
    <row r="718" spans="1:6" ht="12.75">
      <c r="A718" s="213"/>
      <c r="C718" s="235"/>
      <c r="D718" s="215"/>
      <c r="E718" s="215"/>
      <c r="F718" s="215"/>
    </row>
    <row r="719" spans="1:6" ht="12.75">
      <c r="A719" s="213"/>
      <c r="C719" s="235"/>
      <c r="D719" s="215"/>
      <c r="E719" s="215"/>
      <c r="F719" s="215"/>
    </row>
    <row r="720" spans="1:6" ht="12.75">
      <c r="A720" s="213"/>
      <c r="C720" s="235"/>
      <c r="D720" s="215"/>
      <c r="E720" s="215"/>
      <c r="F720" s="215"/>
    </row>
    <row r="721" spans="1:6" ht="12.75">
      <c r="A721" s="213"/>
      <c r="C721" s="235"/>
      <c r="D721" s="215"/>
      <c r="E721" s="215"/>
      <c r="F721" s="215"/>
    </row>
    <row r="722" spans="1:6" ht="12.75">
      <c r="A722" s="213"/>
      <c r="C722" s="235"/>
      <c r="D722" s="215"/>
      <c r="E722" s="215"/>
      <c r="F722" s="215"/>
    </row>
    <row r="723" spans="1:6" ht="12.75">
      <c r="A723" s="213"/>
      <c r="C723" s="235"/>
      <c r="D723" s="215"/>
      <c r="E723" s="215"/>
      <c r="F723" s="215"/>
    </row>
    <row r="724" spans="1:6" ht="12.75">
      <c r="A724" s="213"/>
      <c r="C724" s="235"/>
      <c r="D724" s="215"/>
      <c r="E724" s="215"/>
      <c r="F724" s="215"/>
    </row>
    <row r="725" spans="1:6" ht="12.75">
      <c r="A725" s="213"/>
      <c r="C725" s="235"/>
      <c r="D725" s="215"/>
      <c r="E725" s="215"/>
      <c r="F725" s="215"/>
    </row>
    <row r="726" spans="1:6" ht="12.75">
      <c r="A726" s="213"/>
      <c r="C726" s="235"/>
      <c r="D726" s="215"/>
      <c r="E726" s="215"/>
      <c r="F726" s="215"/>
    </row>
    <row r="727" spans="1:6" ht="12.75">
      <c r="A727" s="213"/>
      <c r="C727" s="235"/>
      <c r="D727" s="215"/>
      <c r="E727" s="215"/>
      <c r="F727" s="215"/>
    </row>
    <row r="728" spans="1:6" ht="12.75">
      <c r="A728" s="213"/>
      <c r="C728" s="235"/>
      <c r="D728" s="215"/>
      <c r="E728" s="215"/>
      <c r="F728" s="215"/>
    </row>
    <row r="729" spans="1:6" ht="12.75">
      <c r="A729" s="213"/>
      <c r="C729" s="235"/>
      <c r="D729" s="215"/>
      <c r="E729" s="215"/>
      <c r="F729" s="215"/>
    </row>
    <row r="730" spans="1:6" ht="12.75">
      <c r="A730" s="213"/>
      <c r="C730" s="235"/>
      <c r="D730" s="215"/>
      <c r="E730" s="215"/>
      <c r="F730" s="215"/>
    </row>
    <row r="731" spans="1:6" ht="12.75">
      <c r="A731" s="213"/>
      <c r="C731" s="235"/>
      <c r="D731" s="215"/>
      <c r="E731" s="215"/>
      <c r="F731" s="215"/>
    </row>
    <row r="732" spans="1:6" ht="12.75">
      <c r="A732" s="213"/>
      <c r="C732" s="235"/>
      <c r="D732" s="215"/>
      <c r="E732" s="215"/>
      <c r="F732" s="215"/>
    </row>
    <row r="733" spans="1:6" ht="12.75">
      <c r="A733" s="213"/>
      <c r="C733" s="235"/>
      <c r="D733" s="215"/>
      <c r="E733" s="215"/>
      <c r="F733" s="215"/>
    </row>
    <row r="734" spans="1:6" ht="12.75">
      <c r="A734" s="213"/>
      <c r="C734" s="235"/>
      <c r="D734" s="215"/>
      <c r="E734" s="215"/>
      <c r="F734" s="215"/>
    </row>
    <row r="735" spans="1:6" ht="12.75">
      <c r="A735" s="213"/>
      <c r="C735" s="235"/>
      <c r="D735" s="215"/>
      <c r="E735" s="215"/>
      <c r="F735" s="215"/>
    </row>
    <row r="736" spans="1:6" ht="12.75">
      <c r="A736" s="213"/>
      <c r="C736" s="235"/>
      <c r="D736" s="215"/>
      <c r="E736" s="215"/>
      <c r="F736" s="215"/>
    </row>
    <row r="737" spans="1:6" ht="12.75">
      <c r="A737" s="213"/>
      <c r="C737" s="235"/>
      <c r="D737" s="215"/>
      <c r="E737" s="215"/>
      <c r="F737" s="215"/>
    </row>
    <row r="738" spans="1:6" ht="12.75">
      <c r="A738" s="213"/>
      <c r="C738" s="235"/>
      <c r="D738" s="215"/>
      <c r="E738" s="215"/>
      <c r="F738" s="215"/>
    </row>
    <row r="739" spans="1:6" ht="12.75">
      <c r="A739" s="213"/>
      <c r="C739" s="235"/>
      <c r="D739" s="215"/>
      <c r="E739" s="215"/>
      <c r="F739" s="215"/>
    </row>
    <row r="740" spans="1:6" ht="12.75">
      <c r="A740" s="213"/>
      <c r="C740" s="235"/>
      <c r="D740" s="215"/>
      <c r="E740" s="215"/>
      <c r="F740" s="215"/>
    </row>
    <row r="741" spans="1:6" ht="12.75">
      <c r="A741" s="213"/>
      <c r="C741" s="235"/>
      <c r="D741" s="215"/>
      <c r="E741" s="215"/>
      <c r="F741" s="215"/>
    </row>
    <row r="742" spans="1:6" ht="12.75">
      <c r="A742" s="213"/>
      <c r="C742" s="235"/>
      <c r="D742" s="215"/>
      <c r="E742" s="215"/>
      <c r="F742" s="215"/>
    </row>
    <row r="743" spans="1:6" ht="12.75">
      <c r="A743" s="213"/>
      <c r="C743" s="235"/>
      <c r="D743" s="215"/>
      <c r="E743" s="215"/>
      <c r="F743" s="215"/>
    </row>
    <row r="744" spans="1:6" ht="12.75">
      <c r="A744" s="213"/>
      <c r="C744" s="235"/>
      <c r="D744" s="215"/>
      <c r="E744" s="215"/>
      <c r="F744" s="215"/>
    </row>
    <row r="745" spans="1:6" ht="12.75">
      <c r="A745" s="213"/>
      <c r="C745" s="235"/>
      <c r="D745" s="215"/>
      <c r="E745" s="215"/>
      <c r="F745" s="215"/>
    </row>
    <row r="746" spans="1:6" ht="12.75">
      <c r="A746" s="213"/>
      <c r="C746" s="235"/>
      <c r="D746" s="215"/>
      <c r="E746" s="215"/>
      <c r="F746" s="215"/>
    </row>
    <row r="747" spans="1:6" ht="12.75">
      <c r="A747" s="213"/>
      <c r="C747" s="235"/>
      <c r="D747" s="215"/>
      <c r="E747" s="215"/>
      <c r="F747" s="215"/>
    </row>
    <row r="748" spans="1:6" ht="12.75">
      <c r="A748" s="213"/>
      <c r="C748" s="235"/>
      <c r="D748" s="215"/>
      <c r="E748" s="215"/>
      <c r="F748" s="215"/>
    </row>
    <row r="749" spans="1:6" ht="12.75">
      <c r="A749" s="213"/>
      <c r="C749" s="235"/>
      <c r="D749" s="215"/>
      <c r="E749" s="215"/>
      <c r="F749" s="215"/>
    </row>
    <row r="750" spans="1:6" ht="12.75">
      <c r="A750" s="213"/>
      <c r="C750" s="235"/>
      <c r="D750" s="215"/>
      <c r="E750" s="215"/>
      <c r="F750" s="215"/>
    </row>
    <row r="751" spans="1:6" ht="12.75">
      <c r="A751" s="213"/>
      <c r="C751" s="235"/>
      <c r="D751" s="215"/>
      <c r="E751" s="215"/>
      <c r="F751" s="215"/>
    </row>
    <row r="752" spans="1:6" ht="12.75">
      <c r="A752" s="213"/>
      <c r="C752" s="235"/>
      <c r="D752" s="215"/>
      <c r="E752" s="215"/>
      <c r="F752" s="215"/>
    </row>
    <row r="753" spans="1:6" ht="12.75">
      <c r="A753" s="213"/>
      <c r="C753" s="235"/>
      <c r="D753" s="215"/>
      <c r="E753" s="215"/>
      <c r="F753" s="215"/>
    </row>
    <row r="754" spans="1:6" ht="12.75">
      <c r="A754" s="213"/>
      <c r="C754" s="235"/>
      <c r="D754" s="215"/>
      <c r="E754" s="215"/>
      <c r="F754" s="215"/>
    </row>
    <row r="755" spans="1:6" ht="12.75">
      <c r="A755" s="213"/>
      <c r="C755" s="235"/>
      <c r="D755" s="215"/>
      <c r="E755" s="215"/>
      <c r="F755" s="215"/>
    </row>
    <row r="756" spans="1:6" ht="12.75">
      <c r="A756" s="213"/>
      <c r="C756" s="235"/>
      <c r="D756" s="215"/>
      <c r="E756" s="215"/>
      <c r="F756" s="215"/>
    </row>
    <row r="757" spans="1:6" ht="12.75">
      <c r="A757" s="213"/>
      <c r="C757" s="235"/>
      <c r="D757" s="215"/>
      <c r="E757" s="215"/>
      <c r="F757" s="215"/>
    </row>
    <row r="758" spans="1:6" ht="12.75">
      <c r="A758" s="213"/>
      <c r="C758" s="235"/>
      <c r="D758" s="215"/>
      <c r="E758" s="215"/>
      <c r="F758" s="215"/>
    </row>
    <row r="759" spans="1:6" ht="12.75">
      <c r="A759" s="213"/>
      <c r="C759" s="235"/>
      <c r="D759" s="215"/>
      <c r="E759" s="215"/>
      <c r="F759" s="215"/>
    </row>
    <row r="760" spans="1:6" ht="12.75">
      <c r="A760" s="213"/>
      <c r="C760" s="235"/>
      <c r="D760" s="215"/>
      <c r="E760" s="215"/>
      <c r="F760" s="215"/>
    </row>
    <row r="761" spans="1:6" ht="12.75">
      <c r="A761" s="213"/>
      <c r="C761" s="235"/>
      <c r="D761" s="215"/>
      <c r="E761" s="215"/>
      <c r="F761" s="215"/>
    </row>
    <row r="762" spans="1:6" ht="12.75">
      <c r="A762" s="213"/>
      <c r="C762" s="235"/>
      <c r="D762" s="215"/>
      <c r="E762" s="215"/>
      <c r="F762" s="215"/>
    </row>
    <row r="763" spans="1:6" ht="12.75">
      <c r="A763" s="213"/>
      <c r="C763" s="235"/>
      <c r="D763" s="215"/>
      <c r="E763" s="215"/>
      <c r="F763" s="215"/>
    </row>
    <row r="764" spans="1:6" ht="12.75">
      <c r="A764" s="213"/>
      <c r="C764" s="235"/>
      <c r="D764" s="215"/>
      <c r="E764" s="215"/>
      <c r="F764" s="215"/>
    </row>
    <row r="765" spans="1:6" ht="12.75">
      <c r="A765" s="213"/>
      <c r="C765" s="235"/>
      <c r="D765" s="215"/>
      <c r="E765" s="215"/>
      <c r="F765" s="215"/>
    </row>
    <row r="766" spans="1:6" ht="12.75">
      <c r="A766" s="213"/>
      <c r="C766" s="235"/>
      <c r="D766" s="215"/>
      <c r="E766" s="215"/>
      <c r="F766" s="215"/>
    </row>
    <row r="767" spans="1:6" ht="12.75">
      <c r="A767" s="213"/>
      <c r="C767" s="235"/>
      <c r="D767" s="215"/>
      <c r="E767" s="215"/>
      <c r="F767" s="215"/>
    </row>
    <row r="768" spans="1:6" ht="12.75">
      <c r="A768" s="213"/>
      <c r="C768" s="235"/>
      <c r="D768" s="215"/>
      <c r="E768" s="215"/>
      <c r="F768" s="215"/>
    </row>
    <row r="769" spans="1:6" ht="12.75">
      <c r="A769" s="213"/>
      <c r="C769" s="235"/>
      <c r="D769" s="215"/>
      <c r="E769" s="215"/>
      <c r="F769" s="215"/>
    </row>
    <row r="770" spans="1:6" ht="12.75">
      <c r="A770" s="213"/>
      <c r="C770" s="235"/>
      <c r="D770" s="215"/>
      <c r="E770" s="215"/>
      <c r="F770" s="215"/>
    </row>
    <row r="771" spans="1:6" ht="12.75">
      <c r="A771" s="213"/>
      <c r="C771" s="235"/>
      <c r="D771" s="215"/>
      <c r="E771" s="215"/>
      <c r="F771" s="215"/>
    </row>
    <row r="772" spans="1:6" ht="12.75">
      <c r="A772" s="213"/>
      <c r="C772" s="235"/>
      <c r="D772" s="215"/>
      <c r="E772" s="215"/>
      <c r="F772" s="215"/>
    </row>
    <row r="773" spans="1:6" ht="12.75">
      <c r="A773" s="213"/>
      <c r="C773" s="235"/>
      <c r="D773" s="215"/>
      <c r="E773" s="215"/>
      <c r="F773" s="215"/>
    </row>
    <row r="774" spans="1:6" ht="12.75">
      <c r="A774" s="213"/>
      <c r="C774" s="235"/>
      <c r="D774" s="215"/>
      <c r="E774" s="215"/>
      <c r="F774" s="215"/>
    </row>
    <row r="775" spans="1:6" ht="12.75">
      <c r="A775" s="213"/>
      <c r="C775" s="235"/>
      <c r="D775" s="215"/>
      <c r="E775" s="215"/>
      <c r="F775" s="215"/>
    </row>
    <row r="776" spans="1:6" ht="12.75">
      <c r="A776" s="213"/>
      <c r="C776" s="235"/>
      <c r="D776" s="215"/>
      <c r="E776" s="215"/>
      <c r="F776" s="215"/>
    </row>
    <row r="777" spans="1:6" ht="12.75">
      <c r="A777" s="213"/>
      <c r="C777" s="235"/>
      <c r="D777" s="215"/>
      <c r="E777" s="215"/>
      <c r="F777" s="215"/>
    </row>
    <row r="778" spans="1:6" ht="12.75">
      <c r="A778" s="213"/>
      <c r="C778" s="235"/>
      <c r="D778" s="215"/>
      <c r="E778" s="215"/>
      <c r="F778" s="215"/>
    </row>
    <row r="779" spans="1:6" ht="12.75">
      <c r="A779" s="213"/>
      <c r="C779" s="235"/>
      <c r="D779" s="215"/>
      <c r="E779" s="215"/>
      <c r="F779" s="215"/>
    </row>
    <row r="780" spans="1:6" ht="12.75">
      <c r="A780" s="213"/>
      <c r="C780" s="235"/>
      <c r="D780" s="215"/>
      <c r="E780" s="215"/>
      <c r="F780" s="215"/>
    </row>
    <row r="781" spans="1:6" ht="12.75">
      <c r="A781" s="213"/>
      <c r="C781" s="235"/>
      <c r="D781" s="215"/>
      <c r="E781" s="215"/>
      <c r="F781" s="215"/>
    </row>
    <row r="782" spans="1:6" ht="12.75">
      <c r="A782" s="213"/>
      <c r="C782" s="235"/>
      <c r="D782" s="215"/>
      <c r="E782" s="215"/>
      <c r="F782" s="215"/>
    </row>
    <row r="783" spans="1:6" ht="12.75">
      <c r="A783" s="213"/>
      <c r="C783" s="235"/>
      <c r="D783" s="215"/>
      <c r="E783" s="215"/>
      <c r="F783" s="215"/>
    </row>
    <row r="784" spans="1:6" ht="12.75">
      <c r="A784" s="213"/>
      <c r="C784" s="235"/>
      <c r="D784" s="215"/>
      <c r="E784" s="215"/>
      <c r="F784" s="215"/>
    </row>
    <row r="785" spans="1:6" ht="12.75">
      <c r="A785" s="213"/>
      <c r="C785" s="235"/>
      <c r="D785" s="215"/>
      <c r="E785" s="215"/>
      <c r="F785" s="215"/>
    </row>
    <row r="786" spans="1:6" ht="12.75">
      <c r="A786" s="213"/>
      <c r="C786" s="235"/>
      <c r="D786" s="215"/>
      <c r="E786" s="215"/>
      <c r="F786" s="215"/>
    </row>
    <row r="787" spans="1:6" ht="12.75">
      <c r="A787" s="213"/>
      <c r="C787" s="235"/>
      <c r="D787" s="215"/>
      <c r="E787" s="215"/>
      <c r="F787" s="215"/>
    </row>
    <row r="788" spans="1:6" ht="12.75">
      <c r="A788" s="213"/>
      <c r="C788" s="235"/>
      <c r="D788" s="215"/>
      <c r="E788" s="215"/>
      <c r="F788" s="215"/>
    </row>
    <row r="789" spans="1:6" ht="12.75">
      <c r="A789" s="213"/>
      <c r="C789" s="235"/>
      <c r="D789" s="215"/>
      <c r="E789" s="215"/>
      <c r="F789" s="215"/>
    </row>
    <row r="790" spans="1:6" ht="12.75">
      <c r="A790" s="213"/>
      <c r="C790" s="235"/>
      <c r="D790" s="215"/>
      <c r="E790" s="215"/>
      <c r="F790" s="215"/>
    </row>
    <row r="791" spans="1:6" ht="12.75">
      <c r="A791" s="213"/>
      <c r="C791" s="235"/>
      <c r="D791" s="215"/>
      <c r="E791" s="215"/>
      <c r="F791" s="215"/>
    </row>
    <row r="792" spans="1:6" ht="12.75">
      <c r="A792" s="213"/>
      <c r="C792" s="235"/>
      <c r="D792" s="215"/>
      <c r="E792" s="215"/>
      <c r="F792" s="215"/>
    </row>
    <row r="793" spans="1:6" ht="12.75">
      <c r="A793" s="213"/>
      <c r="C793" s="235"/>
      <c r="D793" s="215"/>
      <c r="E793" s="215"/>
      <c r="F793" s="215"/>
    </row>
    <row r="794" spans="1:6" ht="12.75">
      <c r="A794" s="213"/>
      <c r="C794" s="235"/>
      <c r="D794" s="215"/>
      <c r="E794" s="215"/>
      <c r="F794" s="215"/>
    </row>
    <row r="795" spans="1:6" ht="12.75">
      <c r="A795" s="213"/>
      <c r="C795" s="235"/>
      <c r="D795" s="215"/>
      <c r="E795" s="215"/>
      <c r="F795" s="215"/>
    </row>
    <row r="796" spans="1:6" ht="12.75">
      <c r="A796" s="213"/>
      <c r="C796" s="235"/>
      <c r="D796" s="215"/>
      <c r="E796" s="215"/>
      <c r="F796" s="215"/>
    </row>
    <row r="797" spans="1:6" ht="12.75">
      <c r="A797" s="213"/>
      <c r="C797" s="235"/>
      <c r="D797" s="215"/>
      <c r="E797" s="215"/>
      <c r="F797" s="215"/>
    </row>
    <row r="798" spans="1:6" ht="12.75">
      <c r="A798" s="213"/>
      <c r="C798" s="235"/>
      <c r="D798" s="215"/>
      <c r="E798" s="215"/>
      <c r="F798" s="215"/>
    </row>
    <row r="799" spans="1:6" ht="12.75">
      <c r="A799" s="213"/>
      <c r="C799" s="235"/>
      <c r="D799" s="215"/>
      <c r="E799" s="215"/>
      <c r="F799" s="215"/>
    </row>
    <row r="800" spans="1:6" ht="12.75">
      <c r="A800" s="213"/>
      <c r="C800" s="235"/>
      <c r="D800" s="215"/>
      <c r="E800" s="215"/>
      <c r="F800" s="215"/>
    </row>
    <row r="801" spans="1:6" ht="12.75">
      <c r="A801" s="213"/>
      <c r="C801" s="235"/>
      <c r="D801" s="215"/>
      <c r="E801" s="215"/>
      <c r="F801" s="215"/>
    </row>
    <row r="802" spans="1:6" ht="12.75">
      <c r="A802" s="213"/>
      <c r="C802" s="235"/>
      <c r="D802" s="215"/>
      <c r="E802" s="215"/>
      <c r="F802" s="215"/>
    </row>
    <row r="803" spans="1:6" ht="12.75">
      <c r="A803" s="213"/>
      <c r="C803" s="235"/>
      <c r="D803" s="215"/>
      <c r="E803" s="215"/>
      <c r="F803" s="215"/>
    </row>
    <row r="804" spans="1:6" ht="12.75">
      <c r="A804" s="213"/>
      <c r="C804" s="235"/>
      <c r="D804" s="215"/>
      <c r="E804" s="215"/>
      <c r="F804" s="215"/>
    </row>
    <row r="805" spans="1:6" ht="12.75">
      <c r="A805" s="213"/>
      <c r="C805" s="235"/>
      <c r="D805" s="215"/>
      <c r="E805" s="215"/>
      <c r="F805" s="215"/>
    </row>
    <row r="806" spans="1:6" ht="12.75">
      <c r="A806" s="213"/>
      <c r="C806" s="235"/>
      <c r="D806" s="215"/>
      <c r="E806" s="215"/>
      <c r="F806" s="215"/>
    </row>
    <row r="807" spans="1:6" ht="12.75">
      <c r="A807" s="213"/>
      <c r="C807" s="235"/>
      <c r="D807" s="215"/>
      <c r="E807" s="215"/>
      <c r="F807" s="215"/>
    </row>
    <row r="808" spans="1:6" ht="12.75">
      <c r="A808" s="213"/>
      <c r="C808" s="235"/>
      <c r="D808" s="215"/>
      <c r="E808" s="215"/>
      <c r="F808" s="215"/>
    </row>
    <row r="809" spans="1:6" ht="12.75">
      <c r="A809" s="213"/>
      <c r="C809" s="235"/>
      <c r="D809" s="215"/>
      <c r="E809" s="215"/>
      <c r="F809" s="215"/>
    </row>
    <row r="810" spans="1:6" ht="12.75">
      <c r="A810" s="213"/>
      <c r="C810" s="235"/>
      <c r="D810" s="215"/>
      <c r="E810" s="215"/>
      <c r="F810" s="215"/>
    </row>
    <row r="811" spans="1:6" ht="12.75">
      <c r="A811" s="213"/>
      <c r="C811" s="235"/>
      <c r="D811" s="215"/>
      <c r="E811" s="215"/>
      <c r="F811" s="215"/>
    </row>
    <row r="812" spans="1:6" ht="12.75">
      <c r="A812" s="213"/>
      <c r="C812" s="235"/>
      <c r="D812" s="215"/>
      <c r="E812" s="215"/>
      <c r="F812" s="215"/>
    </row>
    <row r="813" spans="1:6" ht="12.75">
      <c r="A813" s="213"/>
      <c r="C813" s="235"/>
      <c r="D813" s="215"/>
      <c r="E813" s="215"/>
      <c r="F813" s="215"/>
    </row>
    <row r="814" spans="1:6" ht="12.75">
      <c r="A814" s="213"/>
      <c r="C814" s="235"/>
      <c r="D814" s="215"/>
      <c r="E814" s="215"/>
      <c r="F814" s="215"/>
    </row>
    <row r="815" spans="1:6" ht="12.75">
      <c r="A815" s="213"/>
      <c r="C815" s="235"/>
      <c r="D815" s="215"/>
      <c r="E815" s="215"/>
      <c r="F815" s="215"/>
    </row>
    <row r="816" spans="1:6" ht="12.75">
      <c r="A816" s="213"/>
      <c r="C816" s="235"/>
      <c r="D816" s="215"/>
      <c r="E816" s="215"/>
      <c r="F816" s="215"/>
    </row>
    <row r="817" spans="1:6" ht="12.75">
      <c r="A817" s="213"/>
      <c r="C817" s="235"/>
      <c r="D817" s="215"/>
      <c r="E817" s="215"/>
      <c r="F817" s="215"/>
    </row>
    <row r="818" spans="1:6" ht="12.75">
      <c r="A818" s="213"/>
      <c r="C818" s="235"/>
      <c r="D818" s="215"/>
      <c r="E818" s="215"/>
      <c r="F818" s="215"/>
    </row>
    <row r="819" spans="1:6" ht="12.75">
      <c r="A819" s="213"/>
      <c r="C819" s="235"/>
      <c r="D819" s="215"/>
      <c r="E819" s="215"/>
      <c r="F819" s="215"/>
    </row>
    <row r="820" spans="1:6" ht="12.75">
      <c r="A820" s="213"/>
      <c r="C820" s="235"/>
      <c r="D820" s="215"/>
      <c r="E820" s="215"/>
      <c r="F820" s="215"/>
    </row>
    <row r="821" spans="1:6" ht="12.75">
      <c r="A821" s="213"/>
      <c r="C821" s="235"/>
      <c r="D821" s="215"/>
      <c r="E821" s="215"/>
      <c r="F821" s="215"/>
    </row>
    <row r="822" spans="1:6" ht="12.75">
      <c r="A822" s="213"/>
      <c r="C822" s="235"/>
      <c r="D822" s="215"/>
      <c r="E822" s="215"/>
      <c r="F822" s="215"/>
    </row>
    <row r="823" spans="1:6" ht="12.75">
      <c r="A823" s="213"/>
      <c r="C823" s="235"/>
      <c r="D823" s="215"/>
      <c r="E823" s="215"/>
      <c r="F823" s="215"/>
    </row>
    <row r="824" spans="1:6" ht="12.75">
      <c r="A824" s="213"/>
      <c r="C824" s="235"/>
      <c r="D824" s="215"/>
      <c r="E824" s="215"/>
      <c r="F824" s="215"/>
    </row>
    <row r="825" spans="1:6" ht="12.75">
      <c r="A825" s="213"/>
      <c r="C825" s="235"/>
      <c r="D825" s="215"/>
      <c r="E825" s="215"/>
      <c r="F825" s="215"/>
    </row>
    <row r="826" spans="1:6" ht="12.75">
      <c r="A826" s="213"/>
      <c r="C826" s="235"/>
      <c r="D826" s="215"/>
      <c r="E826" s="215"/>
      <c r="F826" s="215"/>
    </row>
    <row r="827" spans="1:6" ht="12.75">
      <c r="A827" s="213"/>
      <c r="C827" s="235"/>
      <c r="D827" s="215"/>
      <c r="E827" s="215"/>
      <c r="F827" s="215"/>
    </row>
    <row r="828" spans="1:6" ht="12.75">
      <c r="A828" s="213"/>
      <c r="C828" s="235"/>
      <c r="D828" s="215"/>
      <c r="E828" s="215"/>
      <c r="F828" s="215"/>
    </row>
    <row r="829" spans="1:6" ht="12.75">
      <c r="A829" s="213"/>
      <c r="C829" s="235"/>
      <c r="D829" s="215"/>
      <c r="E829" s="215"/>
      <c r="F829" s="215"/>
    </row>
    <row r="830" spans="1:6" ht="12.75">
      <c r="A830" s="213"/>
      <c r="C830" s="235"/>
      <c r="D830" s="215"/>
      <c r="E830" s="215"/>
      <c r="F830" s="215"/>
    </row>
    <row r="831" spans="1:6" ht="12.75">
      <c r="A831" s="213"/>
      <c r="C831" s="235"/>
      <c r="D831" s="215"/>
      <c r="E831" s="215"/>
      <c r="F831" s="215"/>
    </row>
    <row r="832" spans="1:6" ht="12.75">
      <c r="A832" s="213"/>
      <c r="C832" s="235"/>
      <c r="D832" s="215"/>
      <c r="E832" s="215"/>
      <c r="F832" s="215"/>
    </row>
    <row r="833" spans="1:6" ht="12.75">
      <c r="A833" s="213"/>
      <c r="C833" s="235"/>
      <c r="D833" s="215"/>
      <c r="E833" s="215"/>
      <c r="F833" s="215"/>
    </row>
    <row r="834" spans="1:6" ht="12.75">
      <c r="A834" s="213"/>
      <c r="C834" s="235"/>
      <c r="D834" s="215"/>
      <c r="E834" s="215"/>
      <c r="F834" s="215"/>
    </row>
    <row r="835" spans="1:6" ht="12.75">
      <c r="A835" s="213"/>
      <c r="C835" s="235"/>
      <c r="D835" s="215"/>
      <c r="E835" s="215"/>
      <c r="F835" s="215"/>
    </row>
    <row r="836" spans="1:6" ht="12.75">
      <c r="A836" s="213"/>
      <c r="C836" s="235"/>
      <c r="D836" s="215"/>
      <c r="E836" s="215"/>
      <c r="F836" s="215"/>
    </row>
    <row r="837" spans="1:6" ht="12.75">
      <c r="A837" s="213"/>
      <c r="C837" s="235"/>
      <c r="D837" s="215"/>
      <c r="E837" s="215"/>
      <c r="F837" s="215"/>
    </row>
    <row r="838" spans="1:6" ht="12.75">
      <c r="A838" s="213"/>
      <c r="C838" s="235"/>
      <c r="D838" s="215"/>
      <c r="E838" s="215"/>
      <c r="F838" s="215"/>
    </row>
    <row r="839" spans="1:6" ht="12.75">
      <c r="A839" s="213"/>
      <c r="C839" s="235"/>
      <c r="D839" s="215"/>
      <c r="E839" s="215"/>
      <c r="F839" s="215"/>
    </row>
    <row r="840" spans="1:6" ht="12.75">
      <c r="A840" s="213"/>
      <c r="C840" s="235"/>
      <c r="D840" s="215"/>
      <c r="E840" s="215"/>
      <c r="F840" s="215"/>
    </row>
    <row r="841" spans="1:6" ht="12.75">
      <c r="A841" s="213"/>
      <c r="C841" s="235"/>
      <c r="D841" s="215"/>
      <c r="E841" s="215"/>
      <c r="F841" s="215"/>
    </row>
    <row r="842" spans="1:6" ht="12.75">
      <c r="A842" s="213"/>
      <c r="C842" s="235"/>
      <c r="D842" s="215"/>
      <c r="E842" s="215"/>
      <c r="F842" s="215"/>
    </row>
    <row r="843" spans="1:6" ht="12.75">
      <c r="A843" s="213"/>
      <c r="C843" s="235"/>
      <c r="D843" s="215"/>
      <c r="E843" s="215"/>
      <c r="F843" s="215"/>
    </row>
    <row r="844" spans="1:6" ht="12.75">
      <c r="A844" s="213"/>
      <c r="C844" s="235"/>
      <c r="D844" s="215"/>
      <c r="E844" s="215"/>
      <c r="F844" s="215"/>
    </row>
    <row r="845" spans="1:6" ht="12.75">
      <c r="A845" s="213"/>
      <c r="C845" s="235"/>
      <c r="D845" s="215"/>
      <c r="E845" s="215"/>
      <c r="F845" s="215"/>
    </row>
    <row r="846" spans="1:6" ht="12.75">
      <c r="A846" s="213"/>
      <c r="C846" s="235"/>
      <c r="D846" s="215"/>
      <c r="E846" s="215"/>
      <c r="F846" s="215"/>
    </row>
    <row r="847" spans="1:6" ht="12.75">
      <c r="A847" s="213"/>
      <c r="C847" s="235"/>
      <c r="D847" s="215"/>
      <c r="E847" s="215"/>
      <c r="F847" s="215"/>
    </row>
    <row r="848" spans="1:6" ht="12.75">
      <c r="A848" s="213"/>
      <c r="C848" s="235"/>
      <c r="D848" s="215"/>
      <c r="E848" s="215"/>
      <c r="F848" s="215"/>
    </row>
    <row r="849" spans="1:6" ht="12.75">
      <c r="A849" s="213"/>
      <c r="C849" s="235"/>
      <c r="D849" s="215"/>
      <c r="E849" s="215"/>
      <c r="F849" s="215"/>
    </row>
    <row r="850" spans="1:6" ht="12.75">
      <c r="A850" s="213"/>
      <c r="C850" s="235"/>
      <c r="D850" s="215"/>
      <c r="E850" s="215"/>
      <c r="F850" s="215"/>
    </row>
    <row r="851" spans="1:6" ht="12.75">
      <c r="A851" s="213"/>
      <c r="C851" s="235"/>
      <c r="D851" s="215"/>
      <c r="E851" s="215"/>
      <c r="F851" s="215"/>
    </row>
    <row r="852" spans="1:6" ht="12.75">
      <c r="A852" s="213"/>
      <c r="C852" s="235"/>
      <c r="D852" s="215"/>
      <c r="E852" s="215"/>
      <c r="F852" s="215"/>
    </row>
    <row r="853" spans="1:6" ht="12.75">
      <c r="A853" s="213"/>
      <c r="C853" s="235"/>
      <c r="D853" s="215"/>
      <c r="E853" s="215"/>
      <c r="F853" s="215"/>
    </row>
    <row r="854" spans="1:6" ht="12.75">
      <c r="A854" s="213"/>
      <c r="C854" s="235"/>
      <c r="D854" s="215"/>
      <c r="E854" s="215"/>
      <c r="F854" s="215"/>
    </row>
    <row r="855" spans="1:6" ht="12.75">
      <c r="A855" s="213"/>
      <c r="C855" s="235"/>
      <c r="D855" s="215"/>
      <c r="E855" s="215"/>
      <c r="F855" s="215"/>
    </row>
    <row r="856" spans="1:6" ht="12.75">
      <c r="A856" s="213"/>
      <c r="C856" s="235"/>
      <c r="D856" s="215"/>
      <c r="E856" s="215"/>
      <c r="F856" s="215"/>
    </row>
    <row r="857" spans="1:6" ht="12.75">
      <c r="A857" s="213"/>
      <c r="C857" s="235"/>
      <c r="D857" s="215"/>
      <c r="E857" s="215"/>
      <c r="F857" s="215"/>
    </row>
    <row r="858" spans="1:6" ht="12.75">
      <c r="A858" s="213"/>
      <c r="C858" s="235"/>
      <c r="D858" s="215"/>
      <c r="E858" s="215"/>
      <c r="F858" s="215"/>
    </row>
    <row r="859" spans="1:6" ht="12.75">
      <c r="A859" s="213"/>
      <c r="C859" s="235"/>
      <c r="D859" s="215"/>
      <c r="E859" s="215"/>
      <c r="F859" s="215"/>
    </row>
    <row r="860" spans="1:6" ht="12.75">
      <c r="A860" s="213"/>
      <c r="C860" s="235"/>
      <c r="D860" s="215"/>
      <c r="E860" s="215"/>
      <c r="F860" s="215"/>
    </row>
    <row r="861" spans="1:6" ht="12.75">
      <c r="A861" s="213"/>
      <c r="C861" s="235"/>
      <c r="D861" s="215"/>
      <c r="E861" s="215"/>
      <c r="F861" s="215"/>
    </row>
    <row r="862" spans="1:6" ht="12.75">
      <c r="A862" s="213"/>
      <c r="C862" s="235"/>
      <c r="D862" s="215"/>
      <c r="E862" s="215"/>
      <c r="F862" s="215"/>
    </row>
    <row r="863" spans="1:6" ht="12.75">
      <c r="A863" s="213"/>
      <c r="C863" s="235"/>
      <c r="D863" s="215"/>
      <c r="E863" s="215"/>
      <c r="F863" s="215"/>
    </row>
    <row r="864" spans="1:6" ht="12.75">
      <c r="A864" s="213"/>
      <c r="C864" s="235"/>
      <c r="D864" s="215"/>
      <c r="E864" s="215"/>
      <c r="F864" s="215"/>
    </row>
    <row r="865" spans="1:6" ht="12.75">
      <c r="A865" s="213"/>
      <c r="C865" s="235"/>
      <c r="D865" s="215"/>
      <c r="E865" s="215"/>
      <c r="F865" s="215"/>
    </row>
    <row r="866" spans="1:6" ht="12.75">
      <c r="A866" s="213"/>
      <c r="C866" s="235"/>
      <c r="D866" s="215"/>
      <c r="E866" s="215"/>
      <c r="F866" s="215"/>
    </row>
    <row r="867" spans="1:6" ht="12.75">
      <c r="A867" s="213"/>
      <c r="C867" s="235"/>
      <c r="D867" s="215"/>
      <c r="E867" s="215"/>
      <c r="F867" s="215"/>
    </row>
    <row r="868" spans="1:6" ht="12.75">
      <c r="A868" s="213"/>
      <c r="C868" s="235"/>
      <c r="D868" s="215"/>
      <c r="E868" s="215"/>
      <c r="F868" s="215"/>
    </row>
    <row r="869" spans="1:6" ht="12.75">
      <c r="A869" s="213"/>
      <c r="C869" s="235"/>
      <c r="D869" s="215"/>
      <c r="E869" s="215"/>
      <c r="F869" s="215"/>
    </row>
    <row r="870" spans="1:6" ht="12.75">
      <c r="A870" s="213"/>
      <c r="C870" s="235"/>
      <c r="D870" s="215"/>
      <c r="E870" s="215"/>
      <c r="F870" s="215"/>
    </row>
    <row r="871" spans="1:6" ht="12.75">
      <c r="A871" s="213"/>
      <c r="C871" s="235"/>
      <c r="D871" s="215"/>
      <c r="E871" s="215"/>
      <c r="F871" s="215"/>
    </row>
    <row r="872" spans="1:6" ht="12.75">
      <c r="A872" s="213"/>
      <c r="C872" s="235"/>
      <c r="D872" s="215"/>
      <c r="E872" s="215"/>
      <c r="F872" s="215"/>
    </row>
    <row r="873" spans="1:6" ht="12.75">
      <c r="A873" s="213"/>
      <c r="C873" s="235"/>
      <c r="D873" s="215"/>
      <c r="E873" s="215"/>
      <c r="F873" s="215"/>
    </row>
    <row r="874" spans="1:6" ht="12.75">
      <c r="A874" s="213"/>
      <c r="C874" s="235"/>
      <c r="D874" s="215"/>
      <c r="E874" s="215"/>
      <c r="F874" s="215"/>
    </row>
    <row r="875" spans="1:6" ht="12.75">
      <c r="A875" s="213"/>
      <c r="C875" s="235"/>
      <c r="D875" s="215"/>
      <c r="E875" s="215"/>
      <c r="F875" s="215"/>
    </row>
    <row r="876" spans="1:6" ht="12.75">
      <c r="A876" s="213"/>
      <c r="C876" s="235"/>
      <c r="D876" s="215"/>
      <c r="E876" s="215"/>
      <c r="F876" s="215"/>
    </row>
    <row r="877" spans="1:6" ht="12.75">
      <c r="A877" s="213"/>
      <c r="C877" s="235"/>
      <c r="D877" s="215"/>
      <c r="E877" s="215"/>
      <c r="F877" s="215"/>
    </row>
    <row r="878" spans="1:6" ht="12.75">
      <c r="A878" s="213"/>
      <c r="C878" s="235"/>
      <c r="D878" s="215"/>
      <c r="E878" s="215"/>
      <c r="F878" s="215"/>
    </row>
    <row r="879" spans="1:6" ht="12.75">
      <c r="A879" s="213"/>
      <c r="C879" s="235"/>
      <c r="D879" s="215"/>
      <c r="E879" s="215"/>
      <c r="F879" s="215"/>
    </row>
    <row r="880" spans="1:6" ht="12.75">
      <c r="A880" s="213"/>
      <c r="C880" s="235"/>
      <c r="D880" s="215"/>
      <c r="E880" s="215"/>
      <c r="F880" s="215"/>
    </row>
    <row r="881" spans="1:6" ht="12.75">
      <c r="A881" s="213"/>
      <c r="C881" s="235"/>
      <c r="D881" s="215"/>
      <c r="E881" s="215"/>
      <c r="F881" s="215"/>
    </row>
    <row r="882" spans="1:6" ht="12.75">
      <c r="A882" s="213"/>
      <c r="C882" s="235"/>
      <c r="D882" s="215"/>
      <c r="E882" s="215"/>
      <c r="F882" s="215"/>
    </row>
    <row r="883" spans="1:6" ht="12.75">
      <c r="A883" s="213"/>
      <c r="C883" s="235"/>
      <c r="D883" s="215"/>
      <c r="E883" s="215"/>
      <c r="F883" s="215"/>
    </row>
    <row r="884" spans="1:6" ht="12.75">
      <c r="A884" s="213"/>
      <c r="C884" s="235"/>
      <c r="D884" s="215"/>
      <c r="E884" s="215"/>
      <c r="F884" s="215"/>
    </row>
    <row r="885" spans="1:6" ht="12.75">
      <c r="A885" s="213"/>
      <c r="C885" s="235"/>
      <c r="D885" s="215"/>
      <c r="E885" s="215"/>
      <c r="F885" s="215"/>
    </row>
    <row r="886" spans="1:6" ht="12.75">
      <c r="A886" s="213"/>
      <c r="C886" s="235"/>
      <c r="D886" s="215"/>
      <c r="E886" s="215"/>
      <c r="F886" s="215"/>
    </row>
    <row r="887" spans="1:6" ht="12.75">
      <c r="A887" s="213"/>
      <c r="C887" s="235"/>
      <c r="D887" s="215"/>
      <c r="E887" s="215"/>
      <c r="F887" s="215"/>
    </row>
    <row r="888" spans="1:6" ht="12.75">
      <c r="A888" s="213"/>
      <c r="C888" s="235"/>
      <c r="D888" s="215"/>
      <c r="E888" s="215"/>
      <c r="F888" s="215"/>
    </row>
    <row r="889" spans="1:6" ht="12.75">
      <c r="A889" s="213"/>
      <c r="C889" s="235"/>
      <c r="D889" s="215"/>
      <c r="E889" s="215"/>
      <c r="F889" s="215"/>
    </row>
    <row r="890" spans="1:6" ht="12.75">
      <c r="A890" s="213"/>
      <c r="C890" s="235"/>
      <c r="D890" s="215"/>
      <c r="E890" s="215"/>
      <c r="F890" s="215"/>
    </row>
    <row r="891" spans="1:6" ht="12.75">
      <c r="A891" s="213"/>
      <c r="C891" s="235"/>
      <c r="D891" s="215"/>
      <c r="E891" s="215"/>
      <c r="F891" s="215"/>
    </row>
    <row r="892" spans="1:6" ht="12.75">
      <c r="A892" s="213"/>
      <c r="C892" s="235"/>
      <c r="D892" s="215"/>
      <c r="E892" s="215"/>
      <c r="F892" s="215"/>
    </row>
    <row r="893" spans="1:6" ht="12.75">
      <c r="A893" s="213"/>
      <c r="C893" s="235"/>
      <c r="D893" s="215"/>
      <c r="E893" s="215"/>
      <c r="F893" s="215"/>
    </row>
    <row r="894" spans="1:6" ht="12.75">
      <c r="A894" s="213"/>
      <c r="C894" s="235"/>
      <c r="D894" s="215"/>
      <c r="E894" s="215"/>
      <c r="F894" s="215"/>
    </row>
    <row r="895" spans="1:6" ht="12.75">
      <c r="A895" s="213"/>
      <c r="C895" s="235"/>
      <c r="D895" s="215"/>
      <c r="E895" s="215"/>
      <c r="F895" s="215"/>
    </row>
    <row r="896" spans="1:6" ht="12.75">
      <c r="A896" s="213"/>
      <c r="C896" s="235"/>
      <c r="D896" s="215"/>
      <c r="E896" s="215"/>
      <c r="F896" s="215"/>
    </row>
    <row r="897" spans="1:6" ht="12.75">
      <c r="A897" s="213"/>
      <c r="C897" s="235"/>
      <c r="D897" s="215"/>
      <c r="E897" s="215"/>
      <c r="F897" s="215"/>
    </row>
    <row r="898" spans="1:6" ht="12.75">
      <c r="A898" s="213"/>
      <c r="C898" s="235"/>
      <c r="D898" s="215"/>
      <c r="E898" s="215"/>
      <c r="F898" s="215"/>
    </row>
    <row r="899" spans="1:6" ht="12.75">
      <c r="A899" s="213"/>
      <c r="C899" s="235"/>
      <c r="D899" s="215"/>
      <c r="E899" s="215"/>
      <c r="F899" s="215"/>
    </row>
    <row r="900" spans="1:6" ht="12.75">
      <c r="A900" s="213"/>
      <c r="C900" s="235"/>
      <c r="D900" s="215"/>
      <c r="E900" s="215"/>
      <c r="F900" s="215"/>
    </row>
    <row r="901" spans="1:6" ht="12.75">
      <c r="A901" s="213"/>
      <c r="C901" s="235"/>
      <c r="D901" s="215"/>
      <c r="E901" s="215"/>
      <c r="F901" s="215"/>
    </row>
    <row r="902" spans="1:6" ht="12.75">
      <c r="A902" s="213"/>
      <c r="C902" s="235"/>
      <c r="D902" s="215"/>
      <c r="E902" s="215"/>
      <c r="F902" s="215"/>
    </row>
    <row r="903" spans="1:6" ht="12.75">
      <c r="A903" s="213"/>
      <c r="C903" s="235"/>
      <c r="D903" s="215"/>
      <c r="E903" s="215"/>
      <c r="F903" s="215"/>
    </row>
    <row r="904" spans="1:6" ht="12.75">
      <c r="A904" s="213"/>
      <c r="C904" s="235"/>
      <c r="D904" s="215"/>
      <c r="E904" s="215"/>
      <c r="F904" s="215"/>
    </row>
    <row r="905" spans="1:6" ht="12.75">
      <c r="A905" s="213"/>
      <c r="C905" s="235"/>
      <c r="D905" s="215"/>
      <c r="E905" s="215"/>
      <c r="F905" s="215"/>
    </row>
    <row r="906" spans="1:6" ht="12.75">
      <c r="A906" s="213"/>
      <c r="C906" s="235"/>
      <c r="D906" s="215"/>
      <c r="E906" s="215"/>
      <c r="F906" s="215"/>
    </row>
    <row r="907" spans="1:6" ht="12.75">
      <c r="A907" s="213"/>
      <c r="C907" s="235"/>
      <c r="D907" s="215"/>
      <c r="E907" s="215"/>
      <c r="F907" s="215"/>
    </row>
    <row r="908" spans="1:6" ht="12.75">
      <c r="A908" s="213"/>
      <c r="C908" s="235"/>
      <c r="D908" s="215"/>
      <c r="E908" s="215"/>
      <c r="F908" s="215"/>
    </row>
    <row r="909" spans="1:6" ht="12.75">
      <c r="A909" s="213"/>
      <c r="C909" s="235"/>
      <c r="D909" s="215"/>
      <c r="E909" s="215"/>
      <c r="F909" s="215"/>
    </row>
    <row r="910" spans="1:6" ht="12.75">
      <c r="A910" s="213"/>
      <c r="C910" s="235"/>
      <c r="D910" s="215"/>
      <c r="E910" s="215"/>
      <c r="F910" s="215"/>
    </row>
    <row r="911" spans="1:6" ht="12.75">
      <c r="A911" s="213"/>
      <c r="C911" s="235"/>
      <c r="D911" s="215"/>
      <c r="E911" s="215"/>
      <c r="F911" s="215"/>
    </row>
    <row r="912" spans="1:6" ht="12.75">
      <c r="A912" s="213"/>
      <c r="C912" s="235"/>
      <c r="D912" s="215"/>
      <c r="E912" s="215"/>
      <c r="F912" s="215"/>
    </row>
    <row r="913" spans="1:6" ht="12.75">
      <c r="A913" s="213"/>
      <c r="C913" s="235"/>
      <c r="D913" s="215"/>
      <c r="E913" s="215"/>
      <c r="F913" s="215"/>
    </row>
    <row r="914" spans="1:6" ht="12.75">
      <c r="A914" s="213"/>
      <c r="C914" s="235"/>
      <c r="D914" s="215"/>
      <c r="E914" s="215"/>
      <c r="F914" s="215"/>
    </row>
    <row r="915" spans="1:6" ht="12.75">
      <c r="A915" s="213"/>
      <c r="C915" s="235"/>
      <c r="D915" s="215"/>
      <c r="E915" s="215"/>
      <c r="F915" s="215"/>
    </row>
    <row r="916" spans="1:6" ht="12.75">
      <c r="A916" s="213"/>
      <c r="C916" s="235"/>
      <c r="D916" s="215"/>
      <c r="E916" s="215"/>
      <c r="F916" s="215"/>
    </row>
    <row r="917" spans="1:6" ht="12.75">
      <c r="A917" s="213"/>
      <c r="C917" s="235"/>
      <c r="D917" s="215"/>
      <c r="E917" s="215"/>
      <c r="F917" s="215"/>
    </row>
    <row r="918" spans="1:6" ht="12.75">
      <c r="A918" s="213"/>
      <c r="C918" s="235"/>
      <c r="D918" s="215"/>
      <c r="E918" s="215"/>
      <c r="F918" s="215"/>
    </row>
    <row r="919" spans="1:6" ht="12.75">
      <c r="A919" s="213"/>
      <c r="C919" s="235"/>
      <c r="D919" s="215"/>
      <c r="E919" s="215"/>
      <c r="F919" s="215"/>
    </row>
    <row r="920" spans="1:6" ht="12.75">
      <c r="A920" s="213"/>
      <c r="C920" s="235"/>
      <c r="D920" s="215"/>
      <c r="E920" s="215"/>
      <c r="F920" s="215"/>
    </row>
    <row r="921" spans="1:6" ht="12.75">
      <c r="A921" s="213"/>
      <c r="C921" s="235"/>
      <c r="D921" s="215"/>
      <c r="E921" s="215"/>
      <c r="F921" s="215"/>
    </row>
    <row r="922" spans="1:6" ht="12.75">
      <c r="A922" s="213"/>
      <c r="C922" s="235"/>
      <c r="D922" s="215"/>
      <c r="E922" s="215"/>
      <c r="F922" s="215"/>
    </row>
    <row r="923" spans="1:6" ht="12.75">
      <c r="A923" s="213"/>
      <c r="C923" s="235"/>
      <c r="D923" s="215"/>
      <c r="E923" s="215"/>
      <c r="F923" s="215"/>
    </row>
    <row r="924" spans="1:6" ht="12.75">
      <c r="A924" s="213"/>
      <c r="C924" s="235"/>
      <c r="D924" s="215"/>
      <c r="E924" s="215"/>
      <c r="F924" s="215"/>
    </row>
    <row r="925" spans="1:6" ht="12.75">
      <c r="A925" s="213"/>
      <c r="C925" s="235"/>
      <c r="D925" s="215"/>
      <c r="E925" s="215"/>
      <c r="F925" s="215"/>
    </row>
    <row r="926" spans="1:6" ht="12.75">
      <c r="A926" s="213"/>
      <c r="C926" s="235"/>
      <c r="D926" s="215"/>
      <c r="E926" s="215"/>
      <c r="F926" s="215"/>
    </row>
    <row r="927" spans="1:6" ht="12.75">
      <c r="A927" s="213"/>
      <c r="C927" s="235"/>
      <c r="D927" s="215"/>
      <c r="E927" s="215"/>
      <c r="F927" s="215"/>
    </row>
    <row r="928" spans="1:6" ht="12.75">
      <c r="A928" s="213"/>
      <c r="C928" s="235"/>
      <c r="D928" s="215"/>
      <c r="E928" s="215"/>
      <c r="F928" s="215"/>
    </row>
    <row r="929" spans="1:6" ht="12.75">
      <c r="A929" s="213"/>
      <c r="C929" s="235"/>
      <c r="D929" s="215"/>
      <c r="E929" s="215"/>
      <c r="F929" s="215"/>
    </row>
    <row r="930" spans="1:6" ht="12.75">
      <c r="A930" s="213"/>
      <c r="C930" s="235"/>
      <c r="D930" s="215"/>
      <c r="E930" s="215"/>
      <c r="F930" s="215"/>
    </row>
    <row r="931" spans="1:6" ht="12.75">
      <c r="A931" s="213"/>
      <c r="C931" s="235"/>
      <c r="D931" s="215"/>
      <c r="E931" s="215"/>
      <c r="F931" s="215"/>
    </row>
    <row r="932" spans="1:6" ht="12.75">
      <c r="A932" s="213"/>
      <c r="C932" s="235"/>
      <c r="D932" s="215"/>
      <c r="E932" s="215"/>
      <c r="F932" s="215"/>
    </row>
    <row r="933" spans="1:6" ht="12.75">
      <c r="A933" s="213"/>
      <c r="C933" s="235"/>
      <c r="D933" s="215"/>
      <c r="E933" s="215"/>
      <c r="F933" s="215"/>
    </row>
    <row r="934" spans="1:6" ht="12.75">
      <c r="A934" s="213"/>
      <c r="C934" s="235"/>
      <c r="D934" s="215"/>
      <c r="E934" s="215"/>
      <c r="F934" s="215"/>
    </row>
    <row r="935" spans="1:6" ht="12.75">
      <c r="A935" s="213"/>
      <c r="C935" s="235"/>
      <c r="D935" s="215"/>
      <c r="E935" s="215"/>
      <c r="F935" s="215"/>
    </row>
    <row r="936" spans="1:6" ht="12.75">
      <c r="A936" s="213"/>
      <c r="C936" s="235"/>
      <c r="D936" s="215"/>
      <c r="E936" s="215"/>
      <c r="F936" s="215"/>
    </row>
    <row r="937" spans="1:6" ht="12.75">
      <c r="A937" s="213"/>
      <c r="C937" s="235"/>
      <c r="D937" s="215"/>
      <c r="E937" s="215"/>
      <c r="F937" s="215"/>
    </row>
    <row r="938" spans="1:6" ht="12.75">
      <c r="A938" s="213"/>
      <c r="C938" s="235"/>
      <c r="D938" s="215"/>
      <c r="E938" s="215"/>
      <c r="F938" s="215"/>
    </row>
    <row r="939" spans="1:6" ht="12.75">
      <c r="A939" s="213"/>
      <c r="C939" s="235"/>
      <c r="D939" s="215"/>
      <c r="E939" s="215"/>
      <c r="F939" s="215"/>
    </row>
    <row r="940" spans="1:6" ht="12.75">
      <c r="A940" s="213"/>
      <c r="C940" s="235"/>
      <c r="D940" s="215"/>
      <c r="E940" s="215"/>
      <c r="F940" s="215"/>
    </row>
    <row r="941" spans="1:6" ht="12.75">
      <c r="A941" s="213"/>
      <c r="C941" s="235"/>
      <c r="D941" s="215"/>
      <c r="E941" s="215"/>
      <c r="F941" s="215"/>
    </row>
    <row r="942" spans="1:6" ht="12.75">
      <c r="A942" s="213"/>
      <c r="C942" s="235"/>
      <c r="D942" s="215"/>
      <c r="E942" s="215"/>
      <c r="F942" s="215"/>
    </row>
    <row r="943" spans="1:6" ht="12.75">
      <c r="A943" s="213"/>
      <c r="C943" s="235"/>
      <c r="D943" s="215"/>
      <c r="E943" s="215"/>
      <c r="F943" s="215"/>
    </row>
    <row r="944" spans="1:6" ht="12.75">
      <c r="A944" s="213"/>
      <c r="C944" s="235"/>
      <c r="D944" s="215"/>
      <c r="E944" s="215"/>
      <c r="F944" s="215"/>
    </row>
    <row r="945" spans="1:6" ht="12.75">
      <c r="A945" s="213"/>
      <c r="C945" s="235"/>
      <c r="D945" s="215"/>
      <c r="E945" s="215"/>
      <c r="F945" s="215"/>
    </row>
    <row r="946" spans="1:6" ht="12.75">
      <c r="A946" s="213"/>
      <c r="C946" s="235"/>
      <c r="D946" s="215"/>
      <c r="E946" s="215"/>
      <c r="F946" s="215"/>
    </row>
    <row r="947" spans="1:6" ht="12.75">
      <c r="A947" s="213"/>
      <c r="C947" s="235"/>
      <c r="D947" s="215"/>
      <c r="E947" s="215"/>
      <c r="F947" s="215"/>
    </row>
    <row r="948" spans="1:6" ht="12.75">
      <c r="A948" s="213"/>
      <c r="C948" s="235"/>
      <c r="D948" s="215"/>
      <c r="E948" s="215"/>
      <c r="F948" s="215"/>
    </row>
    <row r="949" spans="1:6" ht="12.75">
      <c r="A949" s="213"/>
      <c r="C949" s="235"/>
      <c r="D949" s="215"/>
      <c r="E949" s="215"/>
      <c r="F949" s="215"/>
    </row>
    <row r="950" spans="1:6" ht="12.75">
      <c r="A950" s="213"/>
      <c r="C950" s="235"/>
      <c r="D950" s="215"/>
      <c r="E950" s="215"/>
      <c r="F950" s="215"/>
    </row>
    <row r="951" spans="1:6" ht="12.75">
      <c r="A951" s="213"/>
      <c r="C951" s="235"/>
      <c r="D951" s="215"/>
      <c r="E951" s="215"/>
      <c r="F951" s="215"/>
    </row>
    <row r="952" spans="1:6" ht="12.75">
      <c r="A952" s="213"/>
      <c r="C952" s="235"/>
      <c r="D952" s="215"/>
      <c r="E952" s="215"/>
      <c r="F952" s="215"/>
    </row>
    <row r="953" spans="1:6" ht="12.75">
      <c r="A953" s="213"/>
      <c r="C953" s="235"/>
      <c r="D953" s="215"/>
      <c r="E953" s="215"/>
      <c r="F953" s="215"/>
    </row>
    <row r="954" spans="1:6" ht="12.75">
      <c r="A954" s="213"/>
      <c r="C954" s="235"/>
      <c r="D954" s="215"/>
      <c r="E954" s="215"/>
      <c r="F954" s="215"/>
    </row>
    <row r="955" spans="1:6" ht="12.75">
      <c r="A955" s="213"/>
      <c r="C955" s="235"/>
      <c r="D955" s="215"/>
      <c r="E955" s="215"/>
      <c r="F955" s="215"/>
    </row>
    <row r="956" spans="1:6" ht="12.75">
      <c r="A956" s="213"/>
      <c r="C956" s="235"/>
      <c r="D956" s="215"/>
      <c r="E956" s="215"/>
      <c r="F956" s="215"/>
    </row>
    <row r="957" spans="1:6" ht="12.75">
      <c r="A957" s="213"/>
      <c r="C957" s="235"/>
      <c r="D957" s="215"/>
      <c r="E957" s="215"/>
      <c r="F957" s="215"/>
    </row>
    <row r="958" spans="1:6" ht="12.75">
      <c r="A958" s="213"/>
      <c r="C958" s="235"/>
      <c r="D958" s="215"/>
      <c r="E958" s="215"/>
      <c r="F958" s="215"/>
    </row>
    <row r="959" spans="1:6" ht="12.75">
      <c r="A959" s="213"/>
      <c r="C959" s="235"/>
      <c r="D959" s="215"/>
      <c r="E959" s="215"/>
      <c r="F959" s="215"/>
    </row>
    <row r="960" spans="1:6" ht="12.75">
      <c r="A960" s="213"/>
      <c r="C960" s="235"/>
      <c r="D960" s="215"/>
      <c r="E960" s="215"/>
      <c r="F960" s="215"/>
    </row>
    <row r="961" spans="1:6" ht="12.75">
      <c r="A961" s="213"/>
      <c r="C961" s="235"/>
      <c r="D961" s="215"/>
      <c r="E961" s="215"/>
      <c r="F961" s="215"/>
    </row>
    <row r="962" spans="1:6" ht="12.75">
      <c r="A962" s="213"/>
      <c r="C962" s="235"/>
      <c r="D962" s="215"/>
      <c r="E962" s="215"/>
      <c r="F962" s="215"/>
    </row>
    <row r="963" spans="1:6" ht="12.75">
      <c r="A963" s="213"/>
      <c r="C963" s="235"/>
      <c r="D963" s="215"/>
      <c r="E963" s="215"/>
      <c r="F963" s="215"/>
    </row>
    <row r="964" spans="1:6" ht="12.75">
      <c r="A964" s="213"/>
      <c r="C964" s="235"/>
      <c r="D964" s="215"/>
      <c r="E964" s="215"/>
      <c r="F964" s="215"/>
    </row>
    <row r="965" spans="1:6" ht="12.75">
      <c r="A965" s="213"/>
      <c r="C965" s="235"/>
      <c r="D965" s="215"/>
      <c r="E965" s="215"/>
      <c r="F965" s="215"/>
    </row>
    <row r="966" spans="1:6" ht="12.75">
      <c r="A966" s="213"/>
      <c r="C966" s="235"/>
      <c r="D966" s="215"/>
      <c r="E966" s="215"/>
      <c r="F966" s="215"/>
    </row>
    <row r="967" spans="1:6" ht="12.75">
      <c r="A967" s="213"/>
      <c r="C967" s="235"/>
      <c r="D967" s="215"/>
      <c r="E967" s="215"/>
      <c r="F967" s="215"/>
    </row>
    <row r="968" spans="1:6" ht="12.75">
      <c r="A968" s="213"/>
      <c r="C968" s="235"/>
      <c r="D968" s="215"/>
      <c r="E968" s="215"/>
      <c r="F968" s="215"/>
    </row>
    <row r="969" spans="1:6" ht="12.75">
      <c r="A969" s="213"/>
      <c r="C969" s="235"/>
      <c r="D969" s="215"/>
      <c r="E969" s="215"/>
      <c r="F969" s="215"/>
    </row>
    <row r="970" spans="1:6" ht="12.75">
      <c r="A970" s="213"/>
      <c r="C970" s="235"/>
      <c r="D970" s="215"/>
      <c r="E970" s="215"/>
      <c r="F970" s="215"/>
    </row>
    <row r="971" spans="1:6" ht="12.75">
      <c r="A971" s="213"/>
      <c r="C971" s="235"/>
      <c r="D971" s="215"/>
      <c r="E971" s="215"/>
      <c r="F971" s="215"/>
    </row>
    <row r="972" spans="1:6" ht="12.75">
      <c r="A972" s="213"/>
      <c r="C972" s="235"/>
      <c r="D972" s="215"/>
      <c r="E972" s="215"/>
      <c r="F972" s="215"/>
    </row>
    <row r="973" spans="1:6" ht="12.75">
      <c r="A973" s="213"/>
      <c r="C973" s="235"/>
      <c r="D973" s="215"/>
      <c r="E973" s="215"/>
      <c r="F973" s="215"/>
    </row>
    <row r="974" spans="1:6" ht="12.75">
      <c r="A974" s="213"/>
      <c r="C974" s="235"/>
      <c r="D974" s="215"/>
      <c r="E974" s="215"/>
      <c r="F974" s="215"/>
    </row>
    <row r="975" spans="1:6" ht="12.75">
      <c r="A975" s="213"/>
      <c r="C975" s="235"/>
      <c r="D975" s="215"/>
      <c r="E975" s="215"/>
      <c r="F975" s="215"/>
    </row>
    <row r="976" spans="1:6" ht="12.75">
      <c r="A976" s="213"/>
      <c r="C976" s="235"/>
      <c r="D976" s="215"/>
      <c r="E976" s="215"/>
      <c r="F976" s="215"/>
    </row>
    <row r="977" spans="1:6" ht="12.75">
      <c r="A977" s="213"/>
      <c r="C977" s="235"/>
      <c r="D977" s="215"/>
      <c r="E977" s="215"/>
      <c r="F977" s="215"/>
    </row>
    <row r="978" spans="1:6" ht="12.75">
      <c r="A978" s="213"/>
      <c r="C978" s="235"/>
      <c r="D978" s="215"/>
      <c r="E978" s="215"/>
      <c r="F978" s="215"/>
    </row>
    <row r="979" spans="1:6" ht="12.75">
      <c r="A979" s="213"/>
      <c r="C979" s="235"/>
      <c r="D979" s="215"/>
      <c r="E979" s="215"/>
      <c r="F979" s="215"/>
    </row>
    <row r="980" spans="1:6" ht="12.75">
      <c r="A980" s="213"/>
      <c r="C980" s="235"/>
      <c r="D980" s="215"/>
      <c r="E980" s="215"/>
      <c r="F980" s="215"/>
    </row>
    <row r="981" spans="1:6" ht="12.75">
      <c r="A981" s="213"/>
      <c r="C981" s="235"/>
      <c r="D981" s="215"/>
      <c r="E981" s="215"/>
      <c r="F981" s="215"/>
    </row>
    <row r="982" spans="1:6" ht="12.75">
      <c r="A982" s="213"/>
      <c r="C982" s="235"/>
      <c r="D982" s="215"/>
      <c r="E982" s="215"/>
      <c r="F982" s="215"/>
    </row>
    <row r="983" spans="1:6" ht="12.75">
      <c r="A983" s="213"/>
      <c r="C983" s="235"/>
      <c r="D983" s="215"/>
      <c r="E983" s="215"/>
      <c r="F983" s="215"/>
    </row>
    <row r="984" spans="1:6" ht="12.75">
      <c r="A984" s="213"/>
      <c r="C984" s="235"/>
      <c r="D984" s="215"/>
      <c r="E984" s="215"/>
      <c r="F984" s="215"/>
    </row>
    <row r="985" spans="1:6" ht="12.75">
      <c r="A985" s="213"/>
      <c r="C985" s="235"/>
      <c r="D985" s="215"/>
      <c r="E985" s="215"/>
      <c r="F985" s="215"/>
    </row>
    <row r="986" spans="1:6" ht="12.75">
      <c r="A986" s="213"/>
      <c r="C986" s="235"/>
      <c r="D986" s="215"/>
      <c r="E986" s="215"/>
      <c r="F986" s="215"/>
    </row>
    <row r="987" spans="1:6" ht="12.75">
      <c r="A987" s="213"/>
      <c r="C987" s="235"/>
      <c r="D987" s="215"/>
      <c r="E987" s="215"/>
      <c r="F987" s="215"/>
    </row>
    <row r="988" spans="1:6" ht="12.75">
      <c r="A988" s="213"/>
      <c r="C988" s="235"/>
      <c r="D988" s="215"/>
      <c r="E988" s="215"/>
      <c r="F988" s="215"/>
    </row>
    <row r="989" spans="1:6" ht="12.75">
      <c r="A989" s="213"/>
      <c r="C989" s="235"/>
      <c r="D989" s="215"/>
      <c r="E989" s="215"/>
      <c r="F989" s="215"/>
    </row>
    <row r="990" spans="1:6" ht="12.75">
      <c r="A990" s="213"/>
      <c r="C990" s="235"/>
      <c r="D990" s="215"/>
      <c r="E990" s="215"/>
      <c r="F990" s="215"/>
    </row>
    <row r="991" spans="1:6" ht="12.75">
      <c r="A991" s="213"/>
      <c r="C991" s="235"/>
      <c r="D991" s="215"/>
      <c r="E991" s="215"/>
      <c r="F991" s="215"/>
    </row>
    <row r="992" spans="1:6" ht="12.75">
      <c r="A992" s="213"/>
      <c r="C992" s="235"/>
      <c r="D992" s="215"/>
      <c r="E992" s="215"/>
      <c r="F992" s="215"/>
    </row>
    <row r="993" spans="1:6" ht="12.75">
      <c r="A993" s="213"/>
      <c r="C993" s="235"/>
      <c r="D993" s="215"/>
      <c r="E993" s="215"/>
      <c r="F993" s="215"/>
    </row>
    <row r="994" spans="1:6" ht="12.75">
      <c r="A994" s="213"/>
      <c r="C994" s="235"/>
      <c r="D994" s="215"/>
      <c r="E994" s="215"/>
      <c r="F994" s="215"/>
    </row>
    <row r="995" spans="1:6" ht="12.75">
      <c r="A995" s="213"/>
      <c r="C995" s="235"/>
      <c r="D995" s="215"/>
      <c r="E995" s="215"/>
      <c r="F995" s="215"/>
    </row>
    <row r="996" spans="1:6" ht="12.75">
      <c r="A996" s="213"/>
      <c r="C996" s="235"/>
      <c r="D996" s="215"/>
      <c r="E996" s="215"/>
      <c r="F996" s="215"/>
    </row>
    <row r="997" spans="1:6" ht="12.75">
      <c r="A997" s="213"/>
      <c r="C997" s="235"/>
      <c r="D997" s="215"/>
      <c r="E997" s="215"/>
      <c r="F997" s="215"/>
    </row>
    <row r="998" spans="1:6" ht="12.75">
      <c r="A998" s="213"/>
      <c r="C998" s="235"/>
      <c r="D998" s="215"/>
      <c r="E998" s="215"/>
      <c r="F998" s="215"/>
    </row>
    <row r="999" spans="1:6" ht="12.75">
      <c r="A999" s="213"/>
      <c r="C999" s="235"/>
      <c r="D999" s="215"/>
      <c r="E999" s="215"/>
      <c r="F999" s="215"/>
    </row>
    <row r="1000" spans="1:6" ht="12.75">
      <c r="A1000" s="213"/>
      <c r="C1000" s="235"/>
      <c r="D1000" s="215"/>
      <c r="E1000" s="215"/>
      <c r="F1000" s="215"/>
    </row>
    <row r="1001" spans="1:6" ht="12.75">
      <c r="A1001" s="213"/>
      <c r="C1001" s="235"/>
      <c r="D1001" s="215"/>
      <c r="E1001" s="215"/>
      <c r="F1001" s="215"/>
    </row>
    <row r="1002" spans="1:6" ht="12.75">
      <c r="A1002" s="213"/>
      <c r="C1002" s="235"/>
      <c r="D1002" s="215"/>
      <c r="E1002" s="215"/>
      <c r="F1002" s="215"/>
    </row>
    <row r="1003" spans="1:6" ht="12.75">
      <c r="A1003" s="213"/>
      <c r="C1003" s="235"/>
      <c r="D1003" s="215"/>
      <c r="E1003" s="215"/>
      <c r="F1003" s="215"/>
    </row>
    <row r="1004" spans="1:6" ht="12.75">
      <c r="A1004" s="213"/>
      <c r="C1004" s="235"/>
      <c r="D1004" s="215"/>
      <c r="E1004" s="215"/>
      <c r="F1004" s="215"/>
    </row>
    <row r="1005" spans="1:6" ht="12.75">
      <c r="A1005" s="213"/>
      <c r="C1005" s="235"/>
      <c r="D1005" s="215"/>
      <c r="E1005" s="215"/>
      <c r="F1005" s="215"/>
    </row>
    <row r="1006" spans="1:6" ht="12.75">
      <c r="A1006" s="213"/>
      <c r="C1006" s="235"/>
      <c r="D1006" s="215"/>
      <c r="E1006" s="215"/>
      <c r="F1006" s="215"/>
    </row>
    <row r="1007" spans="1:6" ht="12.75">
      <c r="A1007" s="213"/>
      <c r="C1007" s="235"/>
      <c r="D1007" s="215"/>
      <c r="E1007" s="215"/>
      <c r="F1007" s="215"/>
    </row>
    <row r="1008" spans="1:6" ht="12.75">
      <c r="A1008" s="213"/>
      <c r="C1008" s="235"/>
      <c r="D1008" s="215"/>
      <c r="E1008" s="215"/>
      <c r="F1008" s="215"/>
    </row>
    <row r="1009" spans="1:6" ht="12.75">
      <c r="A1009" s="213"/>
      <c r="C1009" s="235"/>
      <c r="D1009" s="215"/>
      <c r="E1009" s="215"/>
      <c r="F1009" s="215"/>
    </row>
    <row r="1010" spans="1:6" ht="12.75">
      <c r="A1010" s="213"/>
      <c r="C1010" s="235"/>
      <c r="D1010" s="215"/>
      <c r="E1010" s="215"/>
      <c r="F1010" s="215"/>
    </row>
    <row r="1011" spans="1:6" ht="12.75">
      <c r="A1011" s="213"/>
      <c r="C1011" s="235"/>
      <c r="D1011" s="215"/>
      <c r="E1011" s="215"/>
      <c r="F1011" s="215"/>
    </row>
    <row r="1012" spans="1:6" ht="12.75">
      <c r="A1012" s="213"/>
      <c r="C1012" s="235"/>
      <c r="D1012" s="215"/>
      <c r="E1012" s="215"/>
      <c r="F1012" s="215"/>
    </row>
    <row r="1013" spans="1:6" ht="12.75">
      <c r="A1013" s="213"/>
      <c r="C1013" s="235"/>
      <c r="D1013" s="215"/>
      <c r="E1013" s="215"/>
      <c r="F1013" s="215"/>
    </row>
    <row r="1014" spans="1:6" ht="12.75">
      <c r="A1014" s="213"/>
      <c r="C1014" s="235"/>
      <c r="D1014" s="215"/>
      <c r="E1014" s="215"/>
      <c r="F1014" s="215"/>
    </row>
    <row r="1015" spans="1:6" ht="12.75">
      <c r="A1015" s="213"/>
      <c r="C1015" s="235"/>
      <c r="D1015" s="215"/>
      <c r="E1015" s="215"/>
      <c r="F1015" s="215"/>
    </row>
    <row r="1016" spans="1:6" ht="12.75">
      <c r="A1016" s="213"/>
      <c r="C1016" s="235"/>
      <c r="D1016" s="215"/>
      <c r="E1016" s="215"/>
      <c r="F1016" s="215"/>
    </row>
    <row r="1017" spans="1:6" ht="12.75">
      <c r="A1017" s="213"/>
      <c r="C1017" s="235"/>
      <c r="D1017" s="215"/>
      <c r="E1017" s="215"/>
      <c r="F1017" s="215"/>
    </row>
    <row r="1018" spans="1:6" ht="12.75">
      <c r="A1018" s="213"/>
      <c r="C1018" s="235"/>
      <c r="D1018" s="215"/>
      <c r="E1018" s="215"/>
      <c r="F1018" s="215"/>
    </row>
    <row r="1019" spans="1:6" ht="12.75">
      <c r="A1019" s="213"/>
      <c r="C1019" s="235"/>
      <c r="D1019" s="215"/>
      <c r="E1019" s="215"/>
      <c r="F1019" s="215"/>
    </row>
    <row r="1020" spans="1:6" ht="12.75">
      <c r="A1020" s="213"/>
      <c r="C1020" s="235"/>
      <c r="D1020" s="215"/>
      <c r="E1020" s="215"/>
      <c r="F1020" s="215"/>
    </row>
    <row r="1021" spans="1:6" ht="12.75">
      <c r="A1021" s="213"/>
      <c r="C1021" s="235"/>
      <c r="D1021" s="215"/>
      <c r="E1021" s="215"/>
      <c r="F1021" s="215"/>
    </row>
    <row r="1022" spans="1:6" ht="12.75">
      <c r="A1022" s="213"/>
      <c r="C1022" s="235"/>
      <c r="D1022" s="215"/>
      <c r="E1022" s="215"/>
      <c r="F1022" s="215"/>
    </row>
    <row r="1023" spans="1:6" ht="12.75">
      <c r="A1023" s="213"/>
      <c r="C1023" s="235"/>
      <c r="D1023" s="215"/>
      <c r="E1023" s="215"/>
      <c r="F1023" s="215"/>
    </row>
    <row r="1024" spans="1:6" ht="12.75">
      <c r="A1024" s="213"/>
      <c r="C1024" s="235"/>
      <c r="D1024" s="215"/>
      <c r="E1024" s="215"/>
      <c r="F1024" s="215"/>
    </row>
    <row r="1025" spans="1:6" ht="12.75">
      <c r="A1025" s="213"/>
      <c r="C1025" s="235"/>
      <c r="D1025" s="215"/>
      <c r="E1025" s="215"/>
      <c r="F1025" s="215"/>
    </row>
    <row r="1026" spans="1:6" ht="12.75">
      <c r="A1026" s="213"/>
      <c r="C1026" s="235"/>
      <c r="D1026" s="215"/>
      <c r="E1026" s="215"/>
      <c r="F1026" s="215"/>
    </row>
    <row r="1027" spans="1:6" ht="12.75">
      <c r="A1027" s="213"/>
      <c r="C1027" s="235"/>
      <c r="D1027" s="215"/>
      <c r="E1027" s="215"/>
      <c r="F1027" s="215"/>
    </row>
    <row r="1028" spans="1:6" ht="12.75">
      <c r="A1028" s="213"/>
      <c r="C1028" s="235"/>
      <c r="D1028" s="215"/>
      <c r="E1028" s="215"/>
      <c r="F1028" s="215"/>
    </row>
    <row r="1029" spans="1:6" ht="12.75">
      <c r="A1029" s="213"/>
      <c r="C1029" s="235"/>
      <c r="D1029" s="215"/>
      <c r="E1029" s="215"/>
      <c r="F1029" s="215"/>
    </row>
    <row r="1030" spans="1:6" ht="12.75">
      <c r="A1030" s="213"/>
      <c r="C1030" s="235"/>
      <c r="D1030" s="215"/>
      <c r="E1030" s="215"/>
      <c r="F1030" s="215"/>
    </row>
    <row r="1031" spans="1:6" ht="12.75">
      <c r="A1031" s="213"/>
      <c r="C1031" s="235"/>
      <c r="D1031" s="215"/>
      <c r="E1031" s="215"/>
      <c r="F1031" s="215"/>
    </row>
    <row r="1032" spans="1:6" ht="12.75">
      <c r="A1032" s="213"/>
      <c r="C1032" s="235"/>
      <c r="D1032" s="215"/>
      <c r="E1032" s="215"/>
      <c r="F1032" s="215"/>
    </row>
    <row r="1033" spans="1:6" ht="12.75">
      <c r="A1033" s="213"/>
      <c r="C1033" s="235"/>
      <c r="D1033" s="215"/>
      <c r="E1033" s="215"/>
      <c r="F1033" s="215"/>
    </row>
    <row r="1034" spans="1:6" ht="12.75">
      <c r="A1034" s="213"/>
      <c r="C1034" s="235"/>
      <c r="D1034" s="215"/>
      <c r="E1034" s="215"/>
      <c r="F1034" s="215"/>
    </row>
    <row r="1035" spans="1:6" ht="12.75">
      <c r="A1035" s="213"/>
      <c r="C1035" s="235"/>
      <c r="D1035" s="215"/>
      <c r="E1035" s="215"/>
      <c r="F1035" s="215"/>
    </row>
    <row r="1036" spans="1:6" ht="12.75">
      <c r="A1036" s="213"/>
      <c r="C1036" s="235"/>
      <c r="D1036" s="215"/>
      <c r="E1036" s="215"/>
      <c r="F1036" s="215"/>
    </row>
    <row r="1037" spans="1:6" ht="12.75">
      <c r="A1037" s="213"/>
      <c r="C1037" s="235"/>
      <c r="D1037" s="215"/>
      <c r="E1037" s="215"/>
      <c r="F1037" s="215"/>
    </row>
    <row r="1038" spans="1:6" ht="12.75">
      <c r="A1038" s="213"/>
      <c r="C1038" s="235"/>
      <c r="D1038" s="215"/>
      <c r="E1038" s="215"/>
      <c r="F1038" s="215"/>
    </row>
    <row r="1039" spans="1:6" ht="12.75">
      <c r="A1039" s="213"/>
      <c r="C1039" s="235"/>
      <c r="D1039" s="215"/>
      <c r="E1039" s="215"/>
      <c r="F1039" s="215"/>
    </row>
    <row r="1040" spans="1:6" ht="12.75">
      <c r="A1040" s="213"/>
      <c r="C1040" s="235"/>
      <c r="D1040" s="215"/>
      <c r="E1040" s="215"/>
      <c r="F1040" s="215"/>
    </row>
    <row r="1041" spans="1:6" ht="12.75">
      <c r="A1041" s="213"/>
      <c r="C1041" s="235"/>
      <c r="D1041" s="215"/>
      <c r="E1041" s="215"/>
      <c r="F1041" s="215"/>
    </row>
    <row r="1042" spans="1:6" ht="12.75">
      <c r="A1042" s="213"/>
      <c r="C1042" s="235"/>
      <c r="D1042" s="215"/>
      <c r="E1042" s="215"/>
      <c r="F1042" s="215"/>
    </row>
    <row r="1043" spans="1:6" ht="12.75">
      <c r="A1043" s="213"/>
      <c r="C1043" s="235"/>
      <c r="D1043" s="215"/>
      <c r="E1043" s="215"/>
      <c r="F1043" s="215"/>
    </row>
    <row r="1044" spans="1:6" ht="12.75">
      <c r="A1044" s="213"/>
      <c r="C1044" s="235"/>
      <c r="D1044" s="215"/>
      <c r="E1044" s="215"/>
      <c r="F1044" s="215"/>
    </row>
    <row r="1045" spans="1:6" ht="12.75">
      <c r="A1045" s="213"/>
      <c r="C1045" s="235"/>
      <c r="D1045" s="215"/>
      <c r="E1045" s="215"/>
      <c r="F1045" s="215"/>
    </row>
    <row r="1046" spans="1:6" ht="12.75">
      <c r="A1046" s="213"/>
      <c r="C1046" s="235"/>
      <c r="D1046" s="215"/>
      <c r="E1046" s="215"/>
      <c r="F1046" s="215"/>
    </row>
    <row r="1047" spans="1:6" ht="12.75">
      <c r="A1047" s="213"/>
      <c r="C1047" s="235"/>
      <c r="D1047" s="215"/>
      <c r="E1047" s="215"/>
      <c r="F1047" s="215"/>
    </row>
    <row r="1048" spans="1:6" ht="12.75">
      <c r="A1048" s="213"/>
      <c r="C1048" s="235"/>
      <c r="D1048" s="215"/>
      <c r="E1048" s="215"/>
      <c r="F1048" s="215"/>
    </row>
    <row r="1049" spans="1:6" ht="12.75">
      <c r="A1049" s="213"/>
      <c r="C1049" s="235"/>
      <c r="D1049" s="215"/>
      <c r="E1049" s="215"/>
      <c r="F1049" s="215"/>
    </row>
    <row r="1050" spans="1:6" ht="12.75">
      <c r="A1050" s="213"/>
      <c r="C1050" s="235"/>
      <c r="D1050" s="215"/>
      <c r="E1050" s="215"/>
      <c r="F1050" s="215"/>
    </row>
    <row r="1051" spans="1:6" ht="12.75">
      <c r="A1051" s="213"/>
      <c r="C1051" s="235"/>
      <c r="D1051" s="215"/>
      <c r="E1051" s="215"/>
      <c r="F1051" s="215"/>
    </row>
    <row r="1052" spans="1:6" ht="12.75">
      <c r="A1052" s="213"/>
      <c r="C1052" s="235"/>
      <c r="D1052" s="215"/>
      <c r="E1052" s="215"/>
      <c r="F1052" s="215"/>
    </row>
    <row r="1053" spans="1:6" ht="12.75">
      <c r="A1053" s="213"/>
      <c r="C1053" s="235"/>
      <c r="D1053" s="215"/>
      <c r="E1053" s="215"/>
      <c r="F1053" s="215"/>
    </row>
    <row r="1054" spans="1:6" ht="12.75">
      <c r="A1054" s="213"/>
      <c r="C1054" s="235"/>
      <c r="D1054" s="215"/>
      <c r="E1054" s="215"/>
      <c r="F1054" s="215"/>
    </row>
    <row r="1055" spans="1:6" ht="12.75">
      <c r="A1055" s="213"/>
      <c r="C1055" s="235"/>
      <c r="D1055" s="215"/>
      <c r="E1055" s="215"/>
      <c r="F1055" s="215"/>
    </row>
    <row r="1056" spans="1:6" ht="12.75">
      <c r="A1056" s="213"/>
      <c r="C1056" s="235"/>
      <c r="D1056" s="215"/>
      <c r="E1056" s="215"/>
      <c r="F1056" s="215"/>
    </row>
    <row r="1057" spans="1:6" ht="12.75">
      <c r="A1057" s="213"/>
      <c r="C1057" s="235"/>
      <c r="D1057" s="215"/>
      <c r="E1057" s="215"/>
      <c r="F1057" s="215"/>
    </row>
    <row r="1058" spans="1:6" ht="12.75">
      <c r="A1058" s="213"/>
      <c r="C1058" s="235"/>
      <c r="D1058" s="215"/>
      <c r="E1058" s="215"/>
      <c r="F1058" s="215"/>
    </row>
    <row r="1059" spans="1:6" ht="12.75">
      <c r="A1059" s="213"/>
      <c r="C1059" s="235"/>
      <c r="D1059" s="215"/>
      <c r="E1059" s="215"/>
      <c r="F1059" s="215"/>
    </row>
    <row r="1060" spans="1:6" ht="12.75">
      <c r="A1060" s="213"/>
      <c r="C1060" s="235"/>
      <c r="D1060" s="215"/>
      <c r="E1060" s="215"/>
      <c r="F1060" s="215"/>
    </row>
    <row r="1061" spans="1:6" ht="12.75">
      <c r="A1061" s="213"/>
      <c r="C1061" s="235"/>
      <c r="D1061" s="215"/>
      <c r="E1061" s="215"/>
      <c r="F1061" s="215"/>
    </row>
    <row r="1062" spans="1:6" ht="12.75">
      <c r="A1062" s="213"/>
      <c r="C1062" s="235"/>
      <c r="D1062" s="215"/>
      <c r="E1062" s="215"/>
      <c r="F1062" s="215"/>
    </row>
    <row r="1063" spans="1:6" ht="12.75">
      <c r="A1063" s="213"/>
      <c r="C1063" s="235"/>
      <c r="D1063" s="215"/>
      <c r="E1063" s="215"/>
      <c r="F1063" s="215"/>
    </row>
    <row r="1064" spans="1:6" ht="12.75">
      <c r="A1064" s="213"/>
      <c r="C1064" s="235"/>
      <c r="D1064" s="215"/>
      <c r="E1064" s="215"/>
      <c r="F1064" s="215"/>
    </row>
    <row r="1065" spans="1:6" ht="12.75">
      <c r="A1065" s="213"/>
      <c r="C1065" s="235"/>
      <c r="D1065" s="215"/>
      <c r="E1065" s="215"/>
      <c r="F1065" s="215"/>
    </row>
    <row r="1066" spans="1:6" ht="12.75">
      <c r="A1066" s="213"/>
      <c r="C1066" s="235"/>
      <c r="D1066" s="215"/>
      <c r="E1066" s="215"/>
      <c r="F1066" s="215"/>
    </row>
    <row r="1067" spans="1:6" ht="12.75">
      <c r="A1067" s="213"/>
      <c r="C1067" s="235"/>
      <c r="D1067" s="215"/>
      <c r="E1067" s="215"/>
      <c r="F1067" s="215"/>
    </row>
    <row r="1068" spans="1:6" ht="12.75">
      <c r="A1068" s="213"/>
      <c r="C1068" s="235"/>
      <c r="D1068" s="215"/>
      <c r="E1068" s="215"/>
      <c r="F1068" s="215"/>
    </row>
    <row r="1069" spans="1:6" ht="12.75">
      <c r="A1069" s="213"/>
      <c r="C1069" s="235"/>
      <c r="D1069" s="215"/>
      <c r="E1069" s="215"/>
      <c r="F1069" s="215"/>
    </row>
    <row r="1070" spans="1:6" ht="12.75">
      <c r="A1070" s="213"/>
      <c r="C1070" s="235"/>
      <c r="D1070" s="215"/>
      <c r="E1070" s="215"/>
      <c r="F1070" s="215"/>
    </row>
    <row r="1071" spans="1:6" ht="12.75">
      <c r="A1071" s="213"/>
      <c r="C1071" s="235"/>
      <c r="D1071" s="215"/>
      <c r="E1071" s="215"/>
      <c r="F1071" s="215"/>
    </row>
    <row r="1072" spans="1:6" ht="12.75">
      <c r="A1072" s="213"/>
      <c r="C1072" s="235"/>
      <c r="D1072" s="215"/>
      <c r="E1072" s="215"/>
      <c r="F1072" s="215"/>
    </row>
    <row r="1073" spans="1:6" ht="12.75">
      <c r="A1073" s="213"/>
      <c r="C1073" s="235"/>
      <c r="D1073" s="215"/>
      <c r="E1073" s="215"/>
      <c r="F1073" s="215"/>
    </row>
    <row r="1074" spans="1:6" ht="12.75">
      <c r="A1074" s="213"/>
      <c r="C1074" s="235"/>
      <c r="D1074" s="215"/>
      <c r="E1074" s="215"/>
      <c r="F1074" s="215"/>
    </row>
    <row r="1075" spans="1:6" ht="12.75">
      <c r="A1075" s="213"/>
      <c r="C1075" s="235"/>
      <c r="D1075" s="215"/>
      <c r="E1075" s="215"/>
      <c r="F1075" s="215"/>
    </row>
    <row r="1076" spans="1:6" ht="12.75">
      <c r="A1076" s="213"/>
      <c r="C1076" s="235"/>
      <c r="D1076" s="215"/>
      <c r="E1076" s="215"/>
      <c r="F1076" s="215"/>
    </row>
    <row r="1077" spans="1:6" ht="12.75">
      <c r="A1077" s="213"/>
      <c r="C1077" s="235"/>
      <c r="D1077" s="215"/>
      <c r="E1077" s="215"/>
      <c r="F1077" s="215"/>
    </row>
    <row r="1078" spans="1:6" ht="12.75">
      <c r="A1078" s="213"/>
      <c r="C1078" s="235"/>
      <c r="D1078" s="215"/>
      <c r="E1078" s="215"/>
      <c r="F1078" s="215"/>
    </row>
    <row r="1079" spans="1:6" ht="12.75">
      <c r="A1079" s="213"/>
      <c r="C1079" s="235"/>
      <c r="D1079" s="215"/>
      <c r="E1079" s="215"/>
      <c r="F1079" s="215"/>
    </row>
    <row r="1080" spans="1:6" ht="12.75">
      <c r="A1080" s="213"/>
      <c r="C1080" s="235"/>
      <c r="D1080" s="215"/>
      <c r="E1080" s="215"/>
      <c r="F1080" s="215"/>
    </row>
    <row r="1081" spans="1:6" ht="12.75">
      <c r="A1081" s="213"/>
      <c r="C1081" s="235"/>
      <c r="D1081" s="215"/>
      <c r="E1081" s="215"/>
      <c r="F1081" s="215"/>
    </row>
    <row r="1082" spans="1:6" ht="12.75">
      <c r="A1082" s="213"/>
      <c r="C1082" s="235"/>
      <c r="D1082" s="215"/>
      <c r="E1082" s="215"/>
      <c r="F1082" s="215"/>
    </row>
    <row r="1083" spans="1:6" ht="12.75">
      <c r="A1083" s="213"/>
      <c r="C1083" s="235"/>
      <c r="D1083" s="215"/>
      <c r="E1083" s="215"/>
      <c r="F1083" s="215"/>
    </row>
    <row r="1084" spans="1:6" ht="12.75">
      <c r="A1084" s="213"/>
      <c r="C1084" s="235"/>
      <c r="D1084" s="215"/>
      <c r="E1084" s="215"/>
      <c r="F1084" s="215"/>
    </row>
    <row r="1085" spans="1:6" ht="12.75">
      <c r="A1085" s="213"/>
      <c r="C1085" s="235"/>
      <c r="D1085" s="215"/>
      <c r="E1085" s="215"/>
      <c r="F1085" s="215"/>
    </row>
    <row r="1086" spans="1:6" ht="12.75">
      <c r="A1086" s="213"/>
      <c r="C1086" s="235"/>
      <c r="D1086" s="215"/>
      <c r="E1086" s="215"/>
      <c r="F1086" s="215"/>
    </row>
    <row r="1087" spans="1:6" ht="12.75">
      <c r="A1087" s="213"/>
      <c r="C1087" s="235"/>
      <c r="D1087" s="215"/>
      <c r="E1087" s="215"/>
      <c r="F1087" s="215"/>
    </row>
    <row r="1088" spans="1:6" ht="12.75">
      <c r="A1088" s="213"/>
      <c r="C1088" s="235"/>
      <c r="D1088" s="215"/>
      <c r="E1088" s="215"/>
      <c r="F1088" s="215"/>
    </row>
    <row r="1089" spans="1:6" ht="12.75">
      <c r="A1089" s="213"/>
      <c r="C1089" s="235"/>
      <c r="D1089" s="215"/>
      <c r="E1089" s="215"/>
      <c r="F1089" s="215"/>
    </row>
    <row r="1090" spans="1:6" ht="12.75">
      <c r="A1090" s="213"/>
      <c r="C1090" s="235"/>
      <c r="D1090" s="215"/>
      <c r="E1090" s="215"/>
      <c r="F1090" s="215"/>
    </row>
    <row r="1091" spans="1:6" ht="12.75">
      <c r="A1091" s="213"/>
      <c r="C1091" s="235"/>
      <c r="D1091" s="215"/>
      <c r="E1091" s="215"/>
      <c r="F1091" s="215"/>
    </row>
    <row r="1092" spans="1:6" ht="12.75">
      <c r="A1092" s="213"/>
      <c r="C1092" s="235"/>
      <c r="D1092" s="215"/>
      <c r="E1092" s="215"/>
      <c r="F1092" s="215"/>
    </row>
    <row r="1093" spans="1:6" ht="12.75">
      <c r="A1093" s="213"/>
      <c r="C1093" s="235"/>
      <c r="D1093" s="215"/>
      <c r="E1093" s="215"/>
      <c r="F1093" s="215"/>
    </row>
    <row r="1094" spans="1:6" ht="12.75">
      <c r="A1094" s="213"/>
      <c r="C1094" s="235"/>
      <c r="D1094" s="215"/>
      <c r="E1094" s="215"/>
      <c r="F1094" s="215"/>
    </row>
    <row r="1095" spans="1:6" ht="12.75">
      <c r="A1095" s="213"/>
      <c r="C1095" s="235"/>
      <c r="D1095" s="215"/>
      <c r="E1095" s="215"/>
      <c r="F1095" s="215"/>
    </row>
    <row r="1096" spans="1:6" ht="12.75">
      <c r="A1096" s="213"/>
      <c r="C1096" s="235"/>
      <c r="D1096" s="215"/>
      <c r="E1096" s="215"/>
      <c r="F1096" s="215"/>
    </row>
    <row r="1097" spans="1:6" ht="12.75">
      <c r="A1097" s="213"/>
      <c r="C1097" s="235"/>
      <c r="D1097" s="215"/>
      <c r="E1097" s="215"/>
      <c r="F1097" s="215"/>
    </row>
    <row r="1098" spans="1:6" ht="12.75">
      <c r="A1098" s="213"/>
      <c r="C1098" s="235"/>
      <c r="D1098" s="215"/>
      <c r="E1098" s="215"/>
      <c r="F1098" s="215"/>
    </row>
    <row r="1099" spans="1:6" ht="12.75">
      <c r="A1099" s="213"/>
      <c r="C1099" s="235"/>
      <c r="D1099" s="215"/>
      <c r="E1099" s="215"/>
      <c r="F1099" s="215"/>
    </row>
    <row r="1100" spans="1:6" ht="12.75">
      <c r="A1100" s="213"/>
      <c r="C1100" s="235"/>
      <c r="D1100" s="215"/>
      <c r="E1100" s="215"/>
      <c r="F1100" s="215"/>
    </row>
    <row r="1101" spans="1:6" ht="12.75">
      <c r="A1101" s="213"/>
      <c r="C1101" s="235"/>
      <c r="D1101" s="215"/>
      <c r="E1101" s="215"/>
      <c r="F1101" s="215"/>
    </row>
    <row r="1102" spans="1:6" ht="12.75">
      <c r="A1102" s="213"/>
      <c r="C1102" s="235"/>
      <c r="D1102" s="215"/>
      <c r="E1102" s="215"/>
      <c r="F1102" s="215"/>
    </row>
    <row r="1103" spans="1:6" ht="12.75">
      <c r="A1103" s="213"/>
      <c r="C1103" s="235"/>
      <c r="D1103" s="215"/>
      <c r="E1103" s="215"/>
      <c r="F1103" s="215"/>
    </row>
    <row r="1104" spans="1:6" ht="12.75">
      <c r="A1104" s="213"/>
      <c r="C1104" s="235"/>
      <c r="D1104" s="215"/>
      <c r="E1104" s="215"/>
      <c r="F1104" s="215"/>
    </row>
    <row r="1105" spans="1:6" ht="12.75">
      <c r="A1105" s="213"/>
      <c r="C1105" s="235"/>
      <c r="D1105" s="215"/>
      <c r="E1105" s="215"/>
      <c r="F1105" s="215"/>
    </row>
    <row r="1106" spans="1:6" ht="12.75">
      <c r="A1106" s="213"/>
      <c r="C1106" s="235"/>
      <c r="D1106" s="215"/>
      <c r="E1106" s="215"/>
      <c r="F1106" s="215"/>
    </row>
    <row r="1107" spans="1:6" ht="12.75">
      <c r="A1107" s="213"/>
      <c r="C1107" s="235"/>
      <c r="D1107" s="215"/>
      <c r="E1107" s="215"/>
      <c r="F1107" s="215"/>
    </row>
    <row r="1108" spans="1:6" ht="12.75">
      <c r="A1108" s="213"/>
      <c r="C1108" s="235"/>
      <c r="D1108" s="215"/>
      <c r="E1108" s="215"/>
      <c r="F1108" s="215"/>
    </row>
    <row r="1109" spans="1:6" ht="12.75">
      <c r="A1109" s="213"/>
      <c r="C1109" s="235"/>
      <c r="D1109" s="215"/>
      <c r="E1109" s="215"/>
      <c r="F1109" s="215"/>
    </row>
    <row r="1110" spans="1:6" ht="12.75">
      <c r="A1110" s="213"/>
      <c r="C1110" s="235"/>
      <c r="D1110" s="215"/>
      <c r="E1110" s="215"/>
      <c r="F1110" s="215"/>
    </row>
    <row r="1111" spans="1:6" ht="12.75">
      <c r="A1111" s="213"/>
      <c r="C1111" s="235"/>
      <c r="D1111" s="215"/>
      <c r="E1111" s="215"/>
      <c r="F1111" s="215"/>
    </row>
    <row r="1112" spans="1:6" ht="12.75">
      <c r="A1112" s="213"/>
      <c r="C1112" s="235"/>
      <c r="D1112" s="215"/>
      <c r="E1112" s="215"/>
      <c r="F1112" s="215"/>
    </row>
    <row r="1113" spans="1:6" ht="12.75">
      <c r="A1113" s="213"/>
      <c r="C1113" s="235"/>
      <c r="D1113" s="215"/>
      <c r="E1113" s="215"/>
      <c r="F1113" s="215"/>
    </row>
    <row r="1114" spans="1:6" ht="12.75">
      <c r="A1114" s="213"/>
      <c r="C1114" s="235"/>
      <c r="D1114" s="215"/>
      <c r="E1114" s="215"/>
      <c r="F1114" s="215"/>
    </row>
    <row r="1115" spans="1:6" ht="12.75">
      <c r="A1115" s="213"/>
      <c r="C1115" s="235"/>
      <c r="D1115" s="215"/>
      <c r="E1115" s="215"/>
      <c r="F1115" s="215"/>
    </row>
    <row r="1116" spans="1:6" ht="12.75">
      <c r="A1116" s="213"/>
      <c r="C1116" s="235"/>
      <c r="D1116" s="215"/>
      <c r="E1116" s="215"/>
      <c r="F1116" s="215"/>
    </row>
    <row r="1117" spans="1:6" ht="12.75">
      <c r="A1117" s="213"/>
      <c r="C1117" s="235"/>
      <c r="D1117" s="215"/>
      <c r="E1117" s="215"/>
      <c r="F1117" s="215"/>
    </row>
    <row r="1118" spans="1:6" ht="12.75">
      <c r="A1118" s="213"/>
      <c r="C1118" s="235"/>
      <c r="D1118" s="215"/>
      <c r="E1118" s="215"/>
      <c r="F1118" s="215"/>
    </row>
    <row r="1119" spans="1:6" ht="12.75">
      <c r="A1119" s="213"/>
      <c r="C1119" s="235"/>
      <c r="D1119" s="215"/>
      <c r="E1119" s="215"/>
      <c r="F1119" s="215"/>
    </row>
    <row r="1120" spans="1:6" ht="12.75">
      <c r="A1120" s="213"/>
      <c r="C1120" s="235"/>
      <c r="D1120" s="215"/>
      <c r="E1120" s="215"/>
      <c r="F1120" s="215"/>
    </row>
    <row r="1121" spans="1:6" ht="12.75">
      <c r="A1121" s="213"/>
      <c r="C1121" s="235"/>
      <c r="D1121" s="215"/>
      <c r="E1121" s="215"/>
      <c r="F1121" s="215"/>
    </row>
    <row r="1122" spans="1:6" ht="12.75">
      <c r="A1122" s="213"/>
      <c r="C1122" s="235"/>
      <c r="D1122" s="215"/>
      <c r="E1122" s="215"/>
      <c r="F1122" s="215"/>
    </row>
    <row r="1123" spans="1:6" ht="12.75">
      <c r="A1123" s="213"/>
      <c r="C1123" s="235"/>
      <c r="D1123" s="215"/>
      <c r="E1123" s="215"/>
      <c r="F1123" s="215"/>
    </row>
    <row r="1124" spans="1:6" ht="12.75">
      <c r="A1124" s="213"/>
      <c r="C1124" s="235"/>
      <c r="D1124" s="215"/>
      <c r="E1124" s="215"/>
      <c r="F1124" s="215"/>
    </row>
    <row r="1125" spans="1:6" ht="12.75">
      <c r="A1125" s="213"/>
      <c r="C1125" s="235"/>
      <c r="D1125" s="215"/>
      <c r="E1125" s="215"/>
      <c r="F1125" s="215"/>
    </row>
    <row r="1126" spans="1:6" ht="12.75">
      <c r="A1126" s="213"/>
      <c r="C1126" s="235"/>
      <c r="D1126" s="215"/>
      <c r="E1126" s="215"/>
      <c r="F1126" s="215"/>
    </row>
    <row r="1127" spans="1:6" ht="12.75">
      <c r="A1127" s="213"/>
      <c r="C1127" s="235"/>
      <c r="D1127" s="215"/>
      <c r="E1127" s="215"/>
      <c r="F1127" s="215"/>
    </row>
    <row r="1128" spans="1:6" ht="12.75">
      <c r="A1128" s="213"/>
      <c r="C1128" s="235"/>
      <c r="D1128" s="215"/>
      <c r="E1128" s="215"/>
      <c r="F1128" s="215"/>
    </row>
    <row r="1129" spans="1:6" ht="12.75">
      <c r="A1129" s="213"/>
      <c r="C1129" s="235"/>
      <c r="D1129" s="215"/>
      <c r="E1129" s="215"/>
      <c r="F1129" s="215"/>
    </row>
    <row r="1130" spans="1:6" ht="12.75">
      <c r="A1130" s="213"/>
      <c r="C1130" s="235"/>
      <c r="D1130" s="215"/>
      <c r="E1130" s="215"/>
      <c r="F1130" s="215"/>
    </row>
    <row r="1131" spans="1:6" ht="12.75">
      <c r="A1131" s="213"/>
      <c r="C1131" s="235"/>
      <c r="D1131" s="215"/>
      <c r="E1131" s="215"/>
      <c r="F1131" s="215"/>
    </row>
    <row r="1132" spans="1:6" ht="12.75">
      <c r="A1132" s="213"/>
      <c r="C1132" s="235"/>
      <c r="D1132" s="215"/>
      <c r="E1132" s="215"/>
      <c r="F1132" s="215"/>
    </row>
    <row r="1133" spans="1:6" ht="12.75">
      <c r="A1133" s="213"/>
      <c r="C1133" s="235"/>
      <c r="D1133" s="215"/>
      <c r="E1133" s="215"/>
      <c r="F1133" s="215"/>
    </row>
    <row r="1134" spans="1:6" ht="12.75">
      <c r="A1134" s="213"/>
      <c r="C1134" s="235"/>
      <c r="D1134" s="215"/>
      <c r="E1134" s="215"/>
      <c r="F1134" s="215"/>
    </row>
    <row r="1135" spans="1:6" ht="12.75">
      <c r="A1135" s="213"/>
      <c r="C1135" s="235"/>
      <c r="D1135" s="215"/>
      <c r="E1135" s="215"/>
      <c r="F1135" s="215"/>
    </row>
    <row r="1136" spans="1:6" ht="12.75">
      <c r="A1136" s="213"/>
      <c r="C1136" s="235"/>
      <c r="D1136" s="215"/>
      <c r="E1136" s="215"/>
      <c r="F1136" s="215"/>
    </row>
    <row r="1137" spans="1:6" ht="12.75">
      <c r="A1137" s="213"/>
      <c r="C1137" s="235"/>
      <c r="D1137" s="215"/>
      <c r="E1137" s="215"/>
      <c r="F1137" s="215"/>
    </row>
    <row r="1138" spans="1:6" ht="12.75">
      <c r="A1138" s="213"/>
      <c r="C1138" s="235"/>
      <c r="D1138" s="215"/>
      <c r="E1138" s="215"/>
      <c r="F1138" s="215"/>
    </row>
    <row r="1139" spans="1:6" ht="12.75">
      <c r="A1139" s="213"/>
      <c r="C1139" s="235"/>
      <c r="D1139" s="215"/>
      <c r="E1139" s="215"/>
      <c r="F1139" s="215"/>
    </row>
    <row r="1140" spans="1:6" ht="12.75">
      <c r="A1140" s="213"/>
      <c r="C1140" s="235"/>
      <c r="D1140" s="215"/>
      <c r="E1140" s="215"/>
      <c r="F1140" s="215"/>
    </row>
    <row r="1141" spans="1:6" ht="12.75">
      <c r="A1141" s="213"/>
      <c r="C1141" s="235"/>
      <c r="D1141" s="215"/>
      <c r="E1141" s="215"/>
      <c r="F1141" s="215"/>
    </row>
    <row r="1142" spans="1:6" ht="12.75">
      <c r="A1142" s="213"/>
      <c r="C1142" s="235"/>
      <c r="D1142" s="215"/>
      <c r="E1142" s="215"/>
      <c r="F1142" s="215"/>
    </row>
    <row r="1143" spans="1:6" ht="12.75">
      <c r="A1143" s="213"/>
      <c r="C1143" s="235"/>
      <c r="D1143" s="215"/>
      <c r="E1143" s="215"/>
      <c r="F1143" s="215"/>
    </row>
    <row r="1144" spans="1:6" ht="12.75">
      <c r="A1144" s="213"/>
      <c r="C1144" s="235"/>
      <c r="D1144" s="215"/>
      <c r="E1144" s="215"/>
      <c r="F1144" s="215"/>
    </row>
    <row r="1145" spans="1:6" ht="12.75">
      <c r="A1145" s="213"/>
      <c r="C1145" s="235"/>
      <c r="D1145" s="215"/>
      <c r="E1145" s="215"/>
      <c r="F1145" s="215"/>
    </row>
    <row r="1146" spans="1:6" ht="12.75">
      <c r="A1146" s="213"/>
      <c r="C1146" s="235"/>
      <c r="D1146" s="215"/>
      <c r="E1146" s="215"/>
      <c r="F1146" s="215"/>
    </row>
    <row r="1147" spans="1:6" ht="12.75">
      <c r="A1147" s="213"/>
      <c r="C1147" s="235"/>
      <c r="D1147" s="215"/>
      <c r="E1147" s="215"/>
      <c r="F1147" s="215"/>
    </row>
    <row r="1148" spans="1:6" ht="12.75">
      <c r="A1148" s="213"/>
      <c r="C1148" s="235"/>
      <c r="D1148" s="215"/>
      <c r="E1148" s="215"/>
      <c r="F1148" s="215"/>
    </row>
    <row r="1149" spans="1:6" ht="12.75">
      <c r="A1149" s="213"/>
      <c r="C1149" s="235"/>
      <c r="D1149" s="215"/>
      <c r="E1149" s="215"/>
      <c r="F1149" s="215"/>
    </row>
    <row r="1150" spans="1:6" ht="12.75">
      <c r="A1150" s="213"/>
      <c r="C1150" s="235"/>
      <c r="D1150" s="215"/>
      <c r="E1150" s="215"/>
      <c r="F1150" s="215"/>
    </row>
    <row r="1151" spans="1:6" ht="12.75">
      <c r="A1151" s="213"/>
      <c r="C1151" s="235"/>
      <c r="D1151" s="215"/>
      <c r="E1151" s="215"/>
      <c r="F1151" s="215"/>
    </row>
    <row r="1152" spans="1:6" ht="12.75">
      <c r="A1152" s="213"/>
      <c r="C1152" s="235"/>
      <c r="D1152" s="215"/>
      <c r="E1152" s="215"/>
      <c r="F1152" s="215"/>
    </row>
    <row r="1153" spans="1:6" ht="12.75">
      <c r="A1153" s="213"/>
      <c r="C1153" s="235"/>
      <c r="D1153" s="215"/>
      <c r="E1153" s="215"/>
      <c r="F1153" s="215"/>
    </row>
    <row r="1154" spans="1:6" ht="12.75">
      <c r="A1154" s="213"/>
      <c r="C1154" s="235"/>
      <c r="D1154" s="215"/>
      <c r="E1154" s="215"/>
      <c r="F1154" s="215"/>
    </row>
    <row r="1155" spans="1:6" ht="12.75">
      <c r="A1155" s="213"/>
      <c r="C1155" s="235"/>
      <c r="D1155" s="215"/>
      <c r="E1155" s="215"/>
      <c r="F1155" s="215"/>
    </row>
    <row r="1156" spans="1:6" ht="12.75">
      <c r="A1156" s="213"/>
      <c r="C1156" s="235"/>
      <c r="D1156" s="215"/>
      <c r="E1156" s="215"/>
      <c r="F1156" s="215"/>
    </row>
    <row r="1157" spans="1:6" ht="12.75">
      <c r="A1157" s="213"/>
      <c r="C1157" s="235"/>
      <c r="D1157" s="215"/>
      <c r="E1157" s="215"/>
      <c r="F1157" s="215"/>
    </row>
    <row r="1158" spans="1:6" ht="12.75">
      <c r="A1158" s="213"/>
      <c r="C1158" s="235"/>
      <c r="D1158" s="215"/>
      <c r="E1158" s="215"/>
      <c r="F1158" s="215"/>
    </row>
    <row r="1159" spans="1:6" ht="12.75">
      <c r="A1159" s="213"/>
      <c r="C1159" s="235"/>
      <c r="D1159" s="215"/>
      <c r="E1159" s="215"/>
      <c r="F1159" s="215"/>
    </row>
    <row r="1160" spans="1:6" ht="12.75">
      <c r="A1160" s="213"/>
      <c r="C1160" s="235"/>
      <c r="D1160" s="215"/>
      <c r="E1160" s="215"/>
      <c r="F1160" s="215"/>
    </row>
    <row r="1161" spans="1:6" ht="12.75">
      <c r="A1161" s="213"/>
      <c r="C1161" s="235"/>
      <c r="D1161" s="215"/>
      <c r="E1161" s="215"/>
      <c r="F1161" s="215"/>
    </row>
    <row r="1162" spans="1:6" ht="12.75">
      <c r="A1162" s="213"/>
      <c r="C1162" s="235"/>
      <c r="D1162" s="215"/>
      <c r="E1162" s="215"/>
      <c r="F1162" s="215"/>
    </row>
    <row r="1163" spans="1:6" ht="12.75">
      <c r="A1163" s="213"/>
      <c r="C1163" s="235"/>
      <c r="D1163" s="215"/>
      <c r="E1163" s="215"/>
      <c r="F1163" s="215"/>
    </row>
    <row r="1164" spans="1:6" ht="12.75">
      <c r="A1164" s="213"/>
      <c r="C1164" s="235"/>
      <c r="D1164" s="215"/>
      <c r="E1164" s="215"/>
      <c r="F1164" s="215"/>
    </row>
    <row r="1165" spans="1:6" ht="12.75">
      <c r="A1165" s="213"/>
      <c r="C1165" s="235"/>
      <c r="D1165" s="215"/>
      <c r="E1165" s="215"/>
      <c r="F1165" s="215"/>
    </row>
    <row r="1166" spans="1:6" ht="12.75">
      <c r="A1166" s="213"/>
      <c r="C1166" s="235"/>
      <c r="D1166" s="215"/>
      <c r="E1166" s="215"/>
      <c r="F1166" s="215"/>
    </row>
    <row r="1167" spans="1:6" ht="12.75">
      <c r="A1167" s="213"/>
      <c r="C1167" s="235"/>
      <c r="D1167" s="215"/>
      <c r="E1167" s="215"/>
      <c r="F1167" s="215"/>
    </row>
    <row r="1168" spans="1:6" ht="12.75">
      <c r="A1168" s="213"/>
      <c r="C1168" s="235"/>
      <c r="D1168" s="215"/>
      <c r="E1168" s="215"/>
      <c r="F1168" s="215"/>
    </row>
    <row r="1169" spans="1:6" ht="12.75">
      <c r="A1169" s="213"/>
      <c r="C1169" s="235"/>
      <c r="D1169" s="215"/>
      <c r="E1169" s="215"/>
      <c r="F1169" s="215"/>
    </row>
    <row r="1170" spans="1:6" ht="12.75">
      <c r="A1170" s="213"/>
      <c r="C1170" s="235"/>
      <c r="D1170" s="215"/>
      <c r="E1170" s="215"/>
      <c r="F1170" s="215"/>
    </row>
    <row r="1171" spans="1:6" ht="12.75">
      <c r="A1171" s="213"/>
      <c r="C1171" s="235"/>
      <c r="D1171" s="215"/>
      <c r="E1171" s="215"/>
      <c r="F1171" s="215"/>
    </row>
    <row r="1172" spans="1:6" ht="12.75">
      <c r="A1172" s="213"/>
      <c r="C1172" s="235"/>
      <c r="D1172" s="215"/>
      <c r="E1172" s="215"/>
      <c r="F1172" s="215"/>
    </row>
    <row r="1173" spans="1:6" ht="12.75">
      <c r="A1173" s="213"/>
      <c r="C1173" s="235"/>
      <c r="D1173" s="215"/>
      <c r="E1173" s="215"/>
      <c r="F1173" s="215"/>
    </row>
    <row r="1174" spans="1:6" ht="12.75">
      <c r="A1174" s="213"/>
      <c r="C1174" s="235"/>
      <c r="D1174" s="215"/>
      <c r="E1174" s="215"/>
      <c r="F1174" s="215"/>
    </row>
    <row r="1175" spans="1:6" ht="12.75">
      <c r="A1175" s="213"/>
      <c r="C1175" s="235"/>
      <c r="D1175" s="215"/>
      <c r="E1175" s="215"/>
      <c r="F1175" s="215"/>
    </row>
    <row r="1176" spans="1:6" ht="12.75">
      <c r="A1176" s="213"/>
      <c r="C1176" s="235"/>
      <c r="D1176" s="215"/>
      <c r="E1176" s="215"/>
      <c r="F1176" s="215"/>
    </row>
    <row r="1177" spans="1:6" ht="12.75">
      <c r="A1177" s="213"/>
      <c r="C1177" s="235"/>
      <c r="D1177" s="215"/>
      <c r="E1177" s="215"/>
      <c r="F1177" s="215"/>
    </row>
    <row r="1178" spans="1:6" ht="12.75">
      <c r="A1178" s="213"/>
      <c r="C1178" s="235"/>
      <c r="D1178" s="215"/>
      <c r="E1178" s="215"/>
      <c r="F1178" s="215"/>
    </row>
    <row r="1179" spans="1:6" ht="12.75">
      <c r="A1179" s="213"/>
      <c r="C1179" s="235"/>
      <c r="D1179" s="215"/>
      <c r="E1179" s="215"/>
      <c r="F1179" s="215"/>
    </row>
    <row r="1180" spans="1:6" ht="12.75">
      <c r="A1180" s="213"/>
      <c r="C1180" s="235"/>
      <c r="D1180" s="215"/>
      <c r="E1180" s="215"/>
      <c r="F1180" s="215"/>
    </row>
    <row r="1181" spans="1:6" ht="12.75">
      <c r="A1181" s="213"/>
      <c r="C1181" s="235"/>
      <c r="D1181" s="215"/>
      <c r="E1181" s="215"/>
      <c r="F1181" s="215"/>
    </row>
    <row r="1182" spans="1:6" ht="12.75">
      <c r="A1182" s="213"/>
      <c r="C1182" s="235"/>
      <c r="D1182" s="215"/>
      <c r="E1182" s="215"/>
      <c r="F1182" s="215"/>
    </row>
    <row r="1183" spans="1:6" ht="12.75">
      <c r="A1183" s="213"/>
      <c r="C1183" s="235"/>
      <c r="D1183" s="215"/>
      <c r="E1183" s="215"/>
      <c r="F1183" s="215"/>
    </row>
    <row r="1184" spans="1:6" ht="12.75">
      <c r="A1184" s="213"/>
      <c r="C1184" s="235"/>
      <c r="D1184" s="215"/>
      <c r="E1184" s="215"/>
      <c r="F1184" s="215"/>
    </row>
    <row r="1185" spans="1:6" ht="12.75">
      <c r="A1185" s="213"/>
      <c r="C1185" s="235"/>
      <c r="D1185" s="215"/>
      <c r="E1185" s="215"/>
      <c r="F1185" s="215"/>
    </row>
    <row r="1186" spans="1:6" ht="12.75">
      <c r="A1186" s="213"/>
      <c r="C1186" s="235"/>
      <c r="D1186" s="215"/>
      <c r="E1186" s="215"/>
      <c r="F1186" s="215"/>
    </row>
    <row r="1187" spans="1:6" ht="12.75">
      <c r="A1187" s="213"/>
      <c r="C1187" s="235"/>
      <c r="D1187" s="215"/>
      <c r="E1187" s="215"/>
      <c r="F1187" s="215"/>
    </row>
    <row r="1188" spans="1:6" ht="12.75">
      <c r="A1188" s="213"/>
      <c r="C1188" s="235"/>
      <c r="D1188" s="215"/>
      <c r="E1188" s="215"/>
      <c r="F1188" s="215"/>
    </row>
    <row r="1189" spans="1:6" ht="12.75">
      <c r="A1189" s="213"/>
      <c r="C1189" s="235"/>
      <c r="D1189" s="215"/>
      <c r="E1189" s="215"/>
      <c r="F1189" s="215"/>
    </row>
    <row r="1190" spans="1:6" ht="12.75">
      <c r="A1190" s="213"/>
      <c r="C1190" s="235"/>
      <c r="D1190" s="215"/>
      <c r="E1190" s="215"/>
      <c r="F1190" s="215"/>
    </row>
    <row r="1191" spans="1:6" ht="12.75">
      <c r="A1191" s="213"/>
      <c r="C1191" s="235"/>
      <c r="D1191" s="215"/>
      <c r="E1191" s="215"/>
      <c r="F1191" s="215"/>
    </row>
    <row r="1192" spans="1:6" ht="12.75">
      <c r="A1192" s="213"/>
      <c r="C1192" s="235"/>
      <c r="D1192" s="215"/>
      <c r="E1192" s="215"/>
      <c r="F1192" s="215"/>
    </row>
    <row r="1193" spans="1:6" ht="12.75">
      <c r="A1193" s="213"/>
      <c r="C1193" s="235"/>
      <c r="D1193" s="215"/>
      <c r="E1193" s="215"/>
      <c r="F1193" s="215"/>
    </row>
    <row r="1194" spans="1:6" ht="12.75">
      <c r="A1194" s="213"/>
      <c r="C1194" s="235"/>
      <c r="D1194" s="215"/>
      <c r="E1194" s="215"/>
      <c r="F1194" s="215"/>
    </row>
    <row r="1195" spans="1:6" ht="12.75">
      <c r="A1195" s="213"/>
      <c r="C1195" s="235"/>
      <c r="D1195" s="215"/>
      <c r="E1195" s="215"/>
      <c r="F1195" s="215"/>
    </row>
    <row r="1196" spans="1:6" ht="12.75">
      <c r="A1196" s="213"/>
      <c r="C1196" s="235"/>
      <c r="D1196" s="215"/>
      <c r="E1196" s="215"/>
      <c r="F1196" s="215"/>
    </row>
    <row r="1197" spans="1:6" ht="12.75">
      <c r="A1197" s="213"/>
      <c r="C1197" s="235"/>
      <c r="D1197" s="215"/>
      <c r="E1197" s="215"/>
      <c r="F1197" s="215"/>
    </row>
    <row r="1198" spans="1:6" ht="12.75">
      <c r="A1198" s="213"/>
      <c r="C1198" s="235"/>
      <c r="D1198" s="215"/>
      <c r="E1198" s="215"/>
      <c r="F1198" s="215"/>
    </row>
    <row r="1199" spans="1:6" ht="12.75">
      <c r="A1199" s="213"/>
      <c r="C1199" s="235"/>
      <c r="D1199" s="215"/>
      <c r="E1199" s="215"/>
      <c r="F1199" s="215"/>
    </row>
    <row r="1200" spans="1:6" ht="12.75">
      <c r="A1200" s="213"/>
      <c r="C1200" s="235"/>
      <c r="D1200" s="215"/>
      <c r="E1200" s="215"/>
      <c r="F1200" s="215"/>
    </row>
    <row r="1201" spans="1:6" ht="12.75">
      <c r="A1201" s="213"/>
      <c r="C1201" s="235"/>
      <c r="D1201" s="215"/>
      <c r="E1201" s="215"/>
      <c r="F1201" s="215"/>
    </row>
    <row r="1202" spans="1:6" ht="12.75">
      <c r="A1202" s="213"/>
      <c r="C1202" s="235"/>
      <c r="D1202" s="215"/>
      <c r="E1202" s="215"/>
      <c r="F1202" s="215"/>
    </row>
    <row r="1203" spans="1:6" ht="12.75">
      <c r="A1203" s="213"/>
      <c r="C1203" s="235"/>
      <c r="D1203" s="215"/>
      <c r="E1203" s="215"/>
      <c r="F1203" s="215"/>
    </row>
    <row r="1204" spans="1:6" ht="12.75">
      <c r="A1204" s="213"/>
      <c r="C1204" s="235"/>
      <c r="D1204" s="215"/>
      <c r="E1204" s="215"/>
      <c r="F1204" s="215"/>
    </row>
    <row r="1205" spans="1:6" ht="12.75">
      <c r="A1205" s="213"/>
      <c r="C1205" s="235"/>
      <c r="D1205" s="215"/>
      <c r="E1205" s="215"/>
      <c r="F1205" s="215"/>
    </row>
    <row r="1206" spans="1:6" ht="12.75">
      <c r="A1206" s="213"/>
      <c r="C1206" s="235"/>
      <c r="D1206" s="215"/>
      <c r="E1206" s="215"/>
      <c r="F1206" s="215"/>
    </row>
    <row r="1207" spans="1:6" ht="12.75">
      <c r="A1207" s="213"/>
      <c r="C1207" s="235"/>
      <c r="D1207" s="215"/>
      <c r="E1207" s="215"/>
      <c r="F1207" s="215"/>
    </row>
    <row r="1208" spans="1:6" ht="12.75">
      <c r="A1208" s="213"/>
      <c r="C1208" s="235"/>
      <c r="D1208" s="215"/>
      <c r="E1208" s="215"/>
      <c r="F1208" s="215"/>
    </row>
    <row r="1209" spans="1:6" ht="12.75">
      <c r="A1209" s="213"/>
      <c r="C1209" s="235"/>
      <c r="D1209" s="215"/>
      <c r="E1209" s="215"/>
      <c r="F1209" s="215"/>
    </row>
    <row r="1210" spans="1:6" ht="12.75">
      <c r="A1210" s="213"/>
      <c r="C1210" s="235"/>
      <c r="D1210" s="215"/>
      <c r="E1210" s="215"/>
      <c r="F1210" s="215"/>
    </row>
    <row r="1211" spans="1:6" ht="12.75">
      <c r="A1211" s="213"/>
      <c r="C1211" s="235"/>
      <c r="D1211" s="215"/>
      <c r="E1211" s="215"/>
      <c r="F1211" s="215"/>
    </row>
    <row r="1212" spans="1:6" ht="12.75">
      <c r="A1212" s="213"/>
      <c r="C1212" s="235"/>
      <c r="D1212" s="215"/>
      <c r="E1212" s="215"/>
      <c r="F1212" s="215"/>
    </row>
    <row r="1213" spans="1:6" ht="12.75">
      <c r="A1213" s="213"/>
      <c r="C1213" s="235"/>
      <c r="D1213" s="215"/>
      <c r="E1213" s="215"/>
      <c r="F1213" s="215"/>
    </row>
    <row r="1214" spans="1:6" ht="12.75">
      <c r="A1214" s="213"/>
      <c r="C1214" s="235"/>
      <c r="D1214" s="215"/>
      <c r="E1214" s="215"/>
      <c r="F1214" s="215"/>
    </row>
    <row r="1215" spans="1:6" ht="12.75">
      <c r="A1215" s="213"/>
      <c r="C1215" s="235"/>
      <c r="D1215" s="215"/>
      <c r="E1215" s="215"/>
      <c r="F1215" s="215"/>
    </row>
    <row r="1216" spans="1:6" ht="12.75">
      <c r="A1216" s="213"/>
      <c r="C1216" s="235"/>
      <c r="D1216" s="215"/>
      <c r="E1216" s="215"/>
      <c r="F1216" s="215"/>
    </row>
    <row r="1217" spans="1:6" ht="12.75">
      <c r="A1217" s="213"/>
      <c r="C1217" s="235"/>
      <c r="D1217" s="215"/>
      <c r="E1217" s="215"/>
      <c r="F1217" s="215"/>
    </row>
    <row r="1218" spans="1:6" ht="12.75">
      <c r="A1218" s="213"/>
      <c r="C1218" s="235"/>
      <c r="D1218" s="215"/>
      <c r="E1218" s="215"/>
      <c r="F1218" s="215"/>
    </row>
    <row r="1219" spans="1:6" ht="12.75">
      <c r="A1219" s="213"/>
      <c r="C1219" s="235"/>
      <c r="D1219" s="215"/>
      <c r="E1219" s="215"/>
      <c r="F1219" s="215"/>
    </row>
    <row r="1220" spans="1:6" ht="12.75">
      <c r="A1220" s="213"/>
      <c r="C1220" s="235"/>
      <c r="D1220" s="215"/>
      <c r="E1220" s="215"/>
      <c r="F1220" s="215"/>
    </row>
    <row r="1221" spans="1:6" ht="12.75">
      <c r="A1221" s="213"/>
      <c r="C1221" s="235"/>
      <c r="D1221" s="215"/>
      <c r="E1221" s="215"/>
      <c r="F1221" s="215"/>
    </row>
    <row r="1222" spans="1:6" ht="12.75">
      <c r="A1222" s="213"/>
      <c r="C1222" s="235"/>
      <c r="D1222" s="215"/>
      <c r="E1222" s="215"/>
      <c r="F1222" s="215"/>
    </row>
    <row r="1223" spans="1:6" ht="12.75">
      <c r="A1223" s="213"/>
      <c r="C1223" s="235"/>
      <c r="D1223" s="215"/>
      <c r="E1223" s="215"/>
      <c r="F1223" s="215"/>
    </row>
    <row r="1224" spans="1:6" ht="12.75">
      <c r="A1224" s="213"/>
      <c r="C1224" s="235"/>
      <c r="D1224" s="215"/>
      <c r="E1224" s="215"/>
      <c r="F1224" s="215"/>
    </row>
    <row r="1225" spans="1:6" ht="12.75">
      <c r="A1225" s="213"/>
      <c r="C1225" s="235"/>
      <c r="D1225" s="215"/>
      <c r="E1225" s="215"/>
      <c r="F1225" s="215"/>
    </row>
    <row r="1226" spans="1:6" ht="12.75">
      <c r="A1226" s="213"/>
      <c r="C1226" s="235"/>
      <c r="D1226" s="215"/>
      <c r="E1226" s="215"/>
      <c r="F1226" s="215"/>
    </row>
    <row r="1227" spans="1:6" ht="12.75">
      <c r="A1227" s="213"/>
      <c r="C1227" s="235"/>
      <c r="D1227" s="215"/>
      <c r="E1227" s="215"/>
      <c r="F1227" s="215"/>
    </row>
    <row r="1228" spans="1:6" ht="12.75">
      <c r="A1228" s="213"/>
      <c r="C1228" s="235"/>
      <c r="D1228" s="215"/>
      <c r="E1228" s="215"/>
      <c r="F1228" s="215"/>
    </row>
    <row r="1229" spans="1:6" ht="12.75">
      <c r="A1229" s="213"/>
      <c r="C1229" s="235"/>
      <c r="D1229" s="215"/>
      <c r="E1229" s="215"/>
      <c r="F1229" s="215"/>
    </row>
    <row r="1230" spans="1:6" ht="12.75">
      <c r="A1230" s="213"/>
      <c r="C1230" s="235"/>
      <c r="D1230" s="215"/>
      <c r="E1230" s="215"/>
      <c r="F1230" s="215"/>
    </row>
    <row r="1231" spans="1:6" ht="12.75">
      <c r="A1231" s="213"/>
      <c r="C1231" s="235"/>
      <c r="D1231" s="215"/>
      <c r="E1231" s="215"/>
      <c r="F1231" s="215"/>
    </row>
    <row r="1232" spans="1:6" ht="12.75">
      <c r="A1232" s="213"/>
      <c r="C1232" s="235"/>
      <c r="D1232" s="215"/>
      <c r="E1232" s="215"/>
      <c r="F1232" s="215"/>
    </row>
    <row r="1233" spans="1:6" ht="12.75">
      <c r="A1233" s="213"/>
      <c r="C1233" s="235"/>
      <c r="D1233" s="215"/>
      <c r="E1233" s="215"/>
      <c r="F1233" s="215"/>
    </row>
    <row r="1234" spans="1:6" ht="12.75">
      <c r="A1234" s="213"/>
      <c r="C1234" s="235"/>
      <c r="D1234" s="215"/>
      <c r="E1234" s="215"/>
      <c r="F1234" s="215"/>
    </row>
    <row r="1235" spans="1:6" ht="12.75">
      <c r="A1235" s="213"/>
      <c r="C1235" s="235"/>
      <c r="D1235" s="215"/>
      <c r="E1235" s="215"/>
      <c r="F1235" s="215"/>
    </row>
    <row r="1236" spans="1:6" ht="12.75">
      <c r="A1236" s="213"/>
      <c r="C1236" s="235"/>
      <c r="D1236" s="215"/>
      <c r="E1236" s="215"/>
      <c r="F1236" s="215"/>
    </row>
    <row r="1237" spans="1:6" ht="12.75">
      <c r="A1237" s="213"/>
      <c r="C1237" s="235"/>
      <c r="D1237" s="215"/>
      <c r="E1237" s="215"/>
      <c r="F1237" s="215"/>
    </row>
    <row r="1238" spans="1:6" ht="12.75">
      <c r="A1238" s="213"/>
      <c r="C1238" s="235"/>
      <c r="D1238" s="215"/>
      <c r="E1238" s="215"/>
      <c r="F1238" s="215"/>
    </row>
    <row r="1239" spans="1:6" ht="12.75">
      <c r="A1239" s="213"/>
      <c r="C1239" s="235"/>
      <c r="D1239" s="215"/>
      <c r="E1239" s="215"/>
      <c r="F1239" s="215"/>
    </row>
    <row r="1240" spans="1:6" ht="12.75">
      <c r="A1240" s="213"/>
      <c r="C1240" s="235"/>
      <c r="D1240" s="215"/>
      <c r="E1240" s="215"/>
      <c r="F1240" s="215"/>
    </row>
    <row r="1241" spans="1:6" ht="12.75">
      <c r="A1241" s="213"/>
      <c r="C1241" s="235"/>
      <c r="D1241" s="215"/>
      <c r="E1241" s="215"/>
      <c r="F1241" s="215"/>
    </row>
    <row r="1242" spans="1:6" ht="12.75">
      <c r="A1242" s="213"/>
      <c r="C1242" s="235"/>
      <c r="D1242" s="215"/>
      <c r="E1242" s="215"/>
      <c r="F1242" s="215"/>
    </row>
    <row r="1243" spans="1:6" ht="12.75">
      <c r="A1243" s="213"/>
      <c r="C1243" s="235"/>
      <c r="D1243" s="215"/>
      <c r="E1243" s="215"/>
      <c r="F1243" s="215"/>
    </row>
    <row r="1244" spans="1:6" ht="12.75">
      <c r="A1244" s="213"/>
      <c r="C1244" s="235"/>
      <c r="D1244" s="215"/>
      <c r="E1244" s="215"/>
      <c r="F1244" s="215"/>
    </row>
    <row r="1245" spans="1:6" ht="12.75">
      <c r="A1245" s="213"/>
      <c r="C1245" s="235"/>
      <c r="D1245" s="215"/>
      <c r="E1245" s="215"/>
      <c r="F1245" s="215"/>
    </row>
    <row r="1246" spans="1:6" ht="12.75">
      <c r="A1246" s="213"/>
      <c r="C1246" s="235"/>
      <c r="D1246" s="215"/>
      <c r="E1246" s="215"/>
      <c r="F1246" s="215"/>
    </row>
    <row r="1247" spans="1:6" ht="12.75">
      <c r="A1247" s="213"/>
      <c r="C1247" s="235"/>
      <c r="D1247" s="215"/>
      <c r="E1247" s="215"/>
      <c r="F1247" s="215"/>
    </row>
    <row r="1248" spans="1:6" ht="12.75">
      <c r="A1248" s="213"/>
      <c r="C1248" s="235"/>
      <c r="D1248" s="215"/>
      <c r="E1248" s="215"/>
      <c r="F1248" s="215"/>
    </row>
    <row r="1249" spans="1:6" ht="12.75">
      <c r="A1249" s="213"/>
      <c r="C1249" s="235"/>
      <c r="D1249" s="215"/>
      <c r="E1249" s="215"/>
      <c r="F1249" s="215"/>
    </row>
    <row r="1250" spans="1:6" ht="12.75">
      <c r="A1250" s="213"/>
      <c r="C1250" s="235"/>
      <c r="D1250" s="215"/>
      <c r="E1250" s="215"/>
      <c r="F1250" s="215"/>
    </row>
    <row r="1251" spans="1:6" ht="12.75">
      <c r="A1251" s="213"/>
      <c r="C1251" s="235"/>
      <c r="D1251" s="215"/>
      <c r="E1251" s="215"/>
      <c r="F1251" s="215"/>
    </row>
    <row r="1252" spans="1:6" ht="12.75">
      <c r="A1252" s="213"/>
      <c r="C1252" s="235"/>
      <c r="D1252" s="215"/>
      <c r="E1252" s="215"/>
      <c r="F1252" s="215"/>
    </row>
    <row r="1253" spans="1:6" ht="12.75">
      <c r="A1253" s="213"/>
      <c r="C1253" s="235"/>
      <c r="D1253" s="215"/>
      <c r="E1253" s="215"/>
      <c r="F1253" s="215"/>
    </row>
    <row r="1254" spans="1:6" ht="12.75">
      <c r="A1254" s="213"/>
      <c r="C1254" s="235"/>
      <c r="D1254" s="215"/>
      <c r="E1254" s="215"/>
      <c r="F1254" s="215"/>
    </row>
    <row r="1255" spans="1:6" ht="12.75">
      <c r="A1255" s="213"/>
      <c r="C1255" s="235"/>
      <c r="D1255" s="215"/>
      <c r="E1255" s="215"/>
      <c r="F1255" s="215"/>
    </row>
    <row r="1256" spans="1:6" ht="12.75">
      <c r="A1256" s="213"/>
      <c r="C1256" s="235"/>
      <c r="D1256" s="215"/>
      <c r="E1256" s="215"/>
      <c r="F1256" s="215"/>
    </row>
    <row r="1257" spans="1:6" ht="12.75">
      <c r="A1257" s="213"/>
      <c r="C1257" s="235"/>
      <c r="D1257" s="215"/>
      <c r="E1257" s="215"/>
      <c r="F1257" s="215"/>
    </row>
    <row r="1258" spans="1:6" ht="12.75">
      <c r="A1258" s="213"/>
      <c r="C1258" s="235"/>
      <c r="D1258" s="215"/>
      <c r="E1258" s="215"/>
      <c r="F1258" s="215"/>
    </row>
    <row r="1259" spans="1:6" ht="12.75">
      <c r="A1259" s="213"/>
      <c r="C1259" s="235"/>
      <c r="D1259" s="215"/>
      <c r="E1259" s="215"/>
      <c r="F1259" s="215"/>
    </row>
    <row r="1260" spans="1:6" ht="12.75">
      <c r="A1260" s="213"/>
      <c r="C1260" s="235"/>
      <c r="D1260" s="215"/>
      <c r="E1260" s="215"/>
      <c r="F1260" s="215"/>
    </row>
    <row r="1261" spans="1:6" ht="12.75">
      <c r="A1261" s="213"/>
      <c r="C1261" s="235"/>
      <c r="D1261" s="215"/>
      <c r="E1261" s="215"/>
      <c r="F1261" s="215"/>
    </row>
    <row r="1262" spans="1:6" ht="12.75">
      <c r="A1262" s="213"/>
      <c r="C1262" s="235"/>
      <c r="D1262" s="215"/>
      <c r="E1262" s="215"/>
      <c r="F1262" s="215"/>
    </row>
    <row r="1263" spans="1:6" ht="12.75">
      <c r="A1263" s="213"/>
      <c r="C1263" s="235"/>
      <c r="D1263" s="215"/>
      <c r="E1263" s="215"/>
      <c r="F1263" s="215"/>
    </row>
    <row r="1264" spans="1:6" ht="12.75">
      <c r="A1264" s="213"/>
      <c r="C1264" s="235"/>
      <c r="D1264" s="215"/>
      <c r="E1264" s="215"/>
      <c r="F1264" s="215"/>
    </row>
    <row r="1265" spans="1:6" ht="12.75">
      <c r="A1265" s="213"/>
      <c r="C1265" s="235"/>
      <c r="D1265" s="215"/>
      <c r="E1265" s="215"/>
      <c r="F1265" s="215"/>
    </row>
    <row r="1266" spans="1:6" ht="12.75">
      <c r="A1266" s="213"/>
      <c r="C1266" s="235"/>
      <c r="D1266" s="215"/>
      <c r="E1266" s="215"/>
      <c r="F1266" s="215"/>
    </row>
    <row r="1267" spans="1:6" ht="12.75">
      <c r="A1267" s="213"/>
      <c r="C1267" s="235"/>
      <c r="D1267" s="215"/>
      <c r="E1267" s="215"/>
      <c r="F1267" s="215"/>
    </row>
    <row r="1268" spans="1:6" ht="12.75">
      <c r="A1268" s="213"/>
      <c r="C1268" s="235"/>
      <c r="D1268" s="215"/>
      <c r="E1268" s="215"/>
      <c r="F1268" s="215"/>
    </row>
    <row r="1269" spans="1:6" ht="12.75">
      <c r="A1269" s="213"/>
      <c r="C1269" s="235"/>
      <c r="D1269" s="215"/>
      <c r="E1269" s="215"/>
      <c r="F1269" s="215"/>
    </row>
    <row r="1270" spans="1:6" ht="12.75">
      <c r="A1270" s="213"/>
      <c r="C1270" s="235"/>
      <c r="D1270" s="215"/>
      <c r="E1270" s="215"/>
      <c r="F1270" s="215"/>
    </row>
    <row r="1271" spans="1:6" ht="12.75">
      <c r="A1271" s="213"/>
      <c r="C1271" s="235"/>
      <c r="D1271" s="215"/>
      <c r="E1271" s="215"/>
      <c r="F1271" s="215"/>
    </row>
    <row r="1272" spans="1:6" ht="12.75">
      <c r="A1272" s="213"/>
      <c r="C1272" s="235"/>
      <c r="D1272" s="215"/>
      <c r="E1272" s="215"/>
      <c r="F1272" s="215"/>
    </row>
    <row r="1273" spans="1:6" ht="12.75">
      <c r="A1273" s="213"/>
      <c r="C1273" s="235"/>
      <c r="D1273" s="215"/>
      <c r="E1273" s="215"/>
      <c r="F1273" s="215"/>
    </row>
    <row r="1274" spans="1:6" ht="12.75">
      <c r="A1274" s="213"/>
      <c r="C1274" s="235"/>
      <c r="D1274" s="215"/>
      <c r="E1274" s="215"/>
      <c r="F1274" s="215"/>
    </row>
    <row r="1275" spans="1:6" ht="12.75">
      <c r="A1275" s="213"/>
      <c r="C1275" s="235"/>
      <c r="D1275" s="215"/>
      <c r="E1275" s="215"/>
      <c r="F1275" s="215"/>
    </row>
    <row r="1276" spans="1:6" ht="12.75">
      <c r="A1276" s="213"/>
      <c r="C1276" s="235"/>
      <c r="D1276" s="215"/>
      <c r="E1276" s="215"/>
      <c r="F1276" s="215"/>
    </row>
    <row r="1277" spans="1:6" ht="12.75">
      <c r="A1277" s="213"/>
      <c r="C1277" s="235"/>
      <c r="D1277" s="215"/>
      <c r="E1277" s="215"/>
      <c r="F1277" s="215"/>
    </row>
    <row r="1278" spans="1:6" ht="12.75">
      <c r="A1278" s="213"/>
      <c r="C1278" s="235"/>
      <c r="D1278" s="215"/>
      <c r="E1278" s="215"/>
      <c r="F1278" s="215"/>
    </row>
    <row r="1279" spans="1:6" ht="12.75">
      <c r="A1279" s="213"/>
      <c r="C1279" s="235"/>
      <c r="D1279" s="215"/>
      <c r="E1279" s="215"/>
      <c r="F1279" s="215"/>
    </row>
    <row r="1280" spans="1:6" ht="12.75">
      <c r="A1280" s="213"/>
      <c r="C1280" s="235"/>
      <c r="D1280" s="215"/>
      <c r="E1280" s="215"/>
      <c r="F1280" s="215"/>
    </row>
    <row r="1281" spans="1:6" ht="12.75">
      <c r="A1281" s="213"/>
      <c r="C1281" s="235"/>
      <c r="D1281" s="215"/>
      <c r="E1281" s="215"/>
      <c r="F1281" s="215"/>
    </row>
    <row r="1282" spans="1:6" ht="12.75">
      <c r="A1282" s="213"/>
      <c r="C1282" s="235"/>
      <c r="D1282" s="215"/>
      <c r="E1282" s="215"/>
      <c r="F1282" s="215"/>
    </row>
    <row r="1283" spans="1:6" ht="12.75">
      <c r="A1283" s="213"/>
      <c r="C1283" s="235"/>
      <c r="D1283" s="215"/>
      <c r="E1283" s="215"/>
      <c r="F1283" s="215"/>
    </row>
    <row r="1284" spans="1:6" ht="12.75">
      <c r="A1284" s="213"/>
      <c r="C1284" s="235"/>
      <c r="D1284" s="215"/>
      <c r="E1284" s="215"/>
      <c r="F1284" s="215"/>
    </row>
    <row r="1285" spans="1:6" ht="12.75">
      <c r="A1285" s="213"/>
      <c r="C1285" s="235"/>
      <c r="D1285" s="215"/>
      <c r="E1285" s="215"/>
      <c r="F1285" s="215"/>
    </row>
    <row r="1286" spans="1:6" ht="12.75">
      <c r="A1286" s="213"/>
      <c r="C1286" s="235"/>
      <c r="D1286" s="215"/>
      <c r="E1286" s="215"/>
      <c r="F1286" s="215"/>
    </row>
    <row r="1287" spans="1:6" ht="12.75">
      <c r="A1287" s="213"/>
      <c r="C1287" s="235"/>
      <c r="D1287" s="215"/>
      <c r="E1287" s="215"/>
      <c r="F1287" s="215"/>
    </row>
    <row r="1288" spans="1:6" ht="12.75">
      <c r="A1288" s="213"/>
      <c r="C1288" s="235"/>
      <c r="D1288" s="215"/>
      <c r="E1288" s="215"/>
      <c r="F1288" s="215"/>
    </row>
    <row r="1289" spans="1:6" ht="12.75">
      <c r="A1289" s="213"/>
      <c r="C1289" s="235"/>
      <c r="D1289" s="215"/>
      <c r="E1289" s="215"/>
      <c r="F1289" s="215"/>
    </row>
    <row r="1290" spans="1:6" ht="12.75">
      <c r="A1290" s="213"/>
      <c r="C1290" s="235"/>
      <c r="D1290" s="215"/>
      <c r="E1290" s="215"/>
      <c r="F1290" s="215"/>
    </row>
    <row r="1291" spans="1:6" ht="12.75">
      <c r="A1291" s="213"/>
      <c r="C1291" s="235"/>
      <c r="D1291" s="215"/>
      <c r="E1291" s="215"/>
      <c r="F1291" s="215"/>
    </row>
    <row r="1292" spans="1:6" ht="12.75">
      <c r="A1292" s="213"/>
      <c r="C1292" s="235"/>
      <c r="D1292" s="215"/>
      <c r="E1292" s="215"/>
      <c r="F1292" s="215"/>
    </row>
    <row r="1293" spans="1:6" ht="12.75">
      <c r="A1293" s="213"/>
      <c r="C1293" s="235"/>
      <c r="D1293" s="215"/>
      <c r="E1293" s="215"/>
      <c r="F1293" s="215"/>
    </row>
    <row r="1294" spans="1:6" ht="12.75">
      <c r="A1294" s="213"/>
      <c r="C1294" s="235"/>
      <c r="D1294" s="215"/>
      <c r="E1294" s="215"/>
      <c r="F1294" s="215"/>
    </row>
    <row r="1295" spans="1:6" ht="12.75">
      <c r="A1295" s="213"/>
      <c r="C1295" s="235"/>
      <c r="D1295" s="215"/>
      <c r="E1295" s="215"/>
      <c r="F1295" s="215"/>
    </row>
    <row r="1296" spans="1:6" ht="12.75">
      <c r="A1296" s="213"/>
      <c r="C1296" s="235"/>
      <c r="D1296" s="215"/>
      <c r="E1296" s="215"/>
      <c r="F1296" s="215"/>
    </row>
    <row r="1297" spans="1:6" ht="12.75">
      <c r="A1297" s="213"/>
      <c r="C1297" s="235"/>
      <c r="D1297" s="215"/>
      <c r="E1297" s="215"/>
      <c r="F1297" s="215"/>
    </row>
    <row r="1298" spans="1:6" ht="12.75">
      <c r="A1298" s="213"/>
      <c r="C1298" s="235"/>
      <c r="D1298" s="215"/>
      <c r="E1298" s="215"/>
      <c r="F1298" s="215"/>
    </row>
    <row r="1299" spans="1:6" ht="12.75">
      <c r="A1299" s="213"/>
      <c r="C1299" s="235"/>
      <c r="D1299" s="215"/>
      <c r="E1299" s="215"/>
      <c r="F1299" s="215"/>
    </row>
    <row r="1300" spans="1:6" ht="12.75">
      <c r="A1300" s="213"/>
      <c r="C1300" s="235"/>
      <c r="D1300" s="215"/>
      <c r="E1300" s="215"/>
      <c r="F1300" s="215"/>
    </row>
    <row r="1301" spans="1:6" ht="12.75">
      <c r="A1301" s="213"/>
      <c r="C1301" s="235"/>
      <c r="D1301" s="215"/>
      <c r="E1301" s="215"/>
      <c r="F1301" s="215"/>
    </row>
    <row r="1302" spans="1:6" ht="12.75">
      <c r="A1302" s="213"/>
      <c r="C1302" s="235"/>
      <c r="D1302" s="215"/>
      <c r="E1302" s="215"/>
      <c r="F1302" s="215"/>
    </row>
    <row r="1303" spans="1:6" ht="12.75">
      <c r="A1303" s="213"/>
      <c r="C1303" s="235"/>
      <c r="D1303" s="215"/>
      <c r="E1303" s="215"/>
      <c r="F1303" s="215"/>
    </row>
    <row r="1304" spans="1:6" ht="12.75">
      <c r="A1304" s="213"/>
      <c r="C1304" s="235"/>
      <c r="D1304" s="215"/>
      <c r="E1304" s="215"/>
      <c r="F1304" s="215"/>
    </row>
    <row r="1305" spans="1:6" ht="12.75">
      <c r="A1305" s="213"/>
      <c r="C1305" s="235"/>
      <c r="D1305" s="215"/>
      <c r="E1305" s="215"/>
      <c r="F1305" s="215"/>
    </row>
    <row r="1306" spans="1:6" ht="12.75">
      <c r="A1306" s="213"/>
      <c r="C1306" s="235"/>
      <c r="D1306" s="215"/>
      <c r="E1306" s="215"/>
      <c r="F1306" s="215"/>
    </row>
    <row r="1307" spans="1:6" ht="12.75">
      <c r="A1307" s="213"/>
      <c r="C1307" s="235"/>
      <c r="D1307" s="215"/>
      <c r="E1307" s="215"/>
      <c r="F1307" s="215"/>
    </row>
    <row r="1308" spans="1:6" ht="12.75">
      <c r="A1308" s="213"/>
      <c r="C1308" s="235"/>
      <c r="D1308" s="215"/>
      <c r="E1308" s="215"/>
      <c r="F1308" s="215"/>
    </row>
    <row r="1309" spans="1:6" ht="12.75">
      <c r="A1309" s="213"/>
      <c r="C1309" s="235"/>
      <c r="D1309" s="215"/>
      <c r="E1309" s="215"/>
      <c r="F1309" s="215"/>
    </row>
    <row r="1310" spans="1:6" ht="12.75">
      <c r="A1310" s="213"/>
      <c r="C1310" s="235"/>
      <c r="D1310" s="215"/>
      <c r="E1310" s="215"/>
      <c r="F1310" s="215"/>
    </row>
    <row r="1311" spans="1:6" ht="12.75">
      <c r="A1311" s="213"/>
      <c r="C1311" s="235"/>
      <c r="D1311" s="215"/>
      <c r="E1311" s="215"/>
      <c r="F1311" s="215"/>
    </row>
    <row r="1312" spans="1:6" ht="12.75">
      <c r="A1312" s="213"/>
      <c r="C1312" s="235"/>
      <c r="D1312" s="215"/>
      <c r="E1312" s="215"/>
      <c r="F1312" s="215"/>
    </row>
    <row r="1313" spans="1:6" ht="12.75">
      <c r="A1313" s="213"/>
      <c r="C1313" s="235"/>
      <c r="D1313" s="215"/>
      <c r="E1313" s="215"/>
      <c r="F1313" s="215"/>
    </row>
    <row r="1314" spans="1:6" ht="12.75">
      <c r="A1314" s="213"/>
      <c r="C1314" s="235"/>
      <c r="D1314" s="215"/>
      <c r="E1314" s="215"/>
      <c r="F1314" s="215"/>
    </row>
    <row r="1315" spans="1:6" ht="12.75">
      <c r="A1315" s="213"/>
      <c r="C1315" s="235"/>
      <c r="D1315" s="215"/>
      <c r="E1315" s="215"/>
      <c r="F1315" s="215"/>
    </row>
    <row r="1316" spans="1:6" ht="12.75">
      <c r="A1316" s="213"/>
      <c r="C1316" s="235"/>
      <c r="D1316" s="215"/>
      <c r="E1316" s="215"/>
      <c r="F1316" s="215"/>
    </row>
    <row r="1317" spans="1:6" ht="12.75">
      <c r="A1317" s="213"/>
      <c r="C1317" s="235"/>
      <c r="D1317" s="215"/>
      <c r="E1317" s="215"/>
      <c r="F1317" s="215"/>
    </row>
    <row r="1318" spans="1:6" ht="12.75">
      <c r="A1318" s="213"/>
      <c r="C1318" s="235"/>
      <c r="D1318" s="215"/>
      <c r="E1318" s="215"/>
      <c r="F1318" s="215"/>
    </row>
    <row r="1319" spans="1:6" ht="12.75">
      <c r="A1319" s="213"/>
      <c r="C1319" s="235"/>
      <c r="D1319" s="215"/>
      <c r="E1319" s="215"/>
      <c r="F1319" s="215"/>
    </row>
    <row r="1320" spans="1:6" ht="12.75">
      <c r="A1320" s="213"/>
      <c r="C1320" s="235"/>
      <c r="D1320" s="215"/>
      <c r="E1320" s="215"/>
      <c r="F1320" s="215"/>
    </row>
    <row r="1321" spans="1:6" ht="12.75">
      <c r="A1321" s="213"/>
      <c r="C1321" s="235"/>
      <c r="D1321" s="215"/>
      <c r="E1321" s="215"/>
      <c r="F1321" s="215"/>
    </row>
    <row r="1322" spans="1:6" ht="12.75">
      <c r="A1322" s="213"/>
      <c r="C1322" s="235"/>
      <c r="D1322" s="215"/>
      <c r="E1322" s="215"/>
      <c r="F1322" s="215"/>
    </row>
    <row r="1323" spans="1:6" ht="12.75">
      <c r="A1323" s="213"/>
      <c r="C1323" s="235"/>
      <c r="D1323" s="215"/>
      <c r="E1323" s="215"/>
      <c r="F1323" s="215"/>
    </row>
    <row r="1324" spans="1:6" ht="12.75">
      <c r="A1324" s="213"/>
      <c r="C1324" s="235"/>
      <c r="D1324" s="215"/>
      <c r="E1324" s="215"/>
      <c r="F1324" s="215"/>
    </row>
    <row r="1325" spans="1:6" ht="12.75">
      <c r="A1325" s="213"/>
      <c r="C1325" s="235"/>
      <c r="D1325" s="215"/>
      <c r="E1325" s="215"/>
      <c r="F1325" s="215"/>
    </row>
    <row r="1326" spans="1:6" ht="12.75">
      <c r="A1326" s="213"/>
      <c r="C1326" s="235"/>
      <c r="D1326" s="215"/>
      <c r="E1326" s="215"/>
      <c r="F1326" s="215"/>
    </row>
    <row r="1327" spans="1:6" ht="12.75">
      <c r="A1327" s="213"/>
      <c r="C1327" s="235"/>
      <c r="D1327" s="215"/>
      <c r="E1327" s="215"/>
      <c r="F1327" s="215"/>
    </row>
    <row r="1328" spans="1:6" ht="12.75">
      <c r="A1328" s="213"/>
      <c r="C1328" s="235"/>
      <c r="D1328" s="215"/>
      <c r="E1328" s="215"/>
      <c r="F1328" s="215"/>
    </row>
    <row r="1329" spans="1:6" ht="12.75">
      <c r="A1329" s="213"/>
      <c r="C1329" s="235"/>
      <c r="D1329" s="215"/>
      <c r="E1329" s="215"/>
      <c r="F1329" s="215"/>
    </row>
    <row r="1330" spans="1:6" ht="12.75">
      <c r="A1330" s="213"/>
      <c r="C1330" s="235"/>
      <c r="D1330" s="215"/>
      <c r="E1330" s="215"/>
      <c r="F1330" s="215"/>
    </row>
    <row r="1331" spans="1:6" ht="12.75">
      <c r="A1331" s="213"/>
      <c r="C1331" s="235"/>
      <c r="D1331" s="215"/>
      <c r="E1331" s="215"/>
      <c r="F1331" s="215"/>
    </row>
    <row r="1332" spans="1:6" ht="12.75">
      <c r="A1332" s="213"/>
      <c r="C1332" s="235"/>
      <c r="D1332" s="215"/>
      <c r="E1332" s="215"/>
      <c r="F1332" s="215"/>
    </row>
    <row r="1333" spans="1:6" ht="12.75">
      <c r="A1333" s="213"/>
      <c r="C1333" s="235"/>
      <c r="D1333" s="215"/>
      <c r="E1333" s="215"/>
      <c r="F1333" s="215"/>
    </row>
    <row r="1334" spans="1:6" ht="12.75">
      <c r="A1334" s="213"/>
      <c r="C1334" s="235"/>
      <c r="D1334" s="215"/>
      <c r="E1334" s="215"/>
      <c r="F1334" s="215"/>
    </row>
    <row r="1335" spans="1:6" ht="12.75">
      <c r="A1335" s="213"/>
      <c r="C1335" s="235"/>
      <c r="D1335" s="215"/>
      <c r="E1335" s="215"/>
      <c r="F1335" s="215"/>
    </row>
    <row r="1336" spans="1:6" ht="12.75">
      <c r="A1336" s="213"/>
      <c r="C1336" s="235"/>
      <c r="D1336" s="215"/>
      <c r="E1336" s="215"/>
      <c r="F1336" s="215"/>
    </row>
    <row r="1337" spans="1:6" ht="12.75">
      <c r="A1337" s="213"/>
      <c r="C1337" s="235"/>
      <c r="D1337" s="215"/>
      <c r="E1337" s="215"/>
      <c r="F1337" s="215"/>
    </row>
    <row r="1338" spans="1:6" ht="12.75">
      <c r="A1338" s="213"/>
      <c r="C1338" s="235"/>
      <c r="D1338" s="215"/>
      <c r="E1338" s="215"/>
      <c r="F1338" s="215"/>
    </row>
    <row r="1339" spans="1:6" ht="12.75">
      <c r="A1339" s="213"/>
      <c r="C1339" s="235"/>
      <c r="D1339" s="215"/>
      <c r="E1339" s="215"/>
      <c r="F1339" s="215"/>
    </row>
    <row r="1340" spans="1:6" ht="12.75">
      <c r="A1340" s="213"/>
      <c r="C1340" s="235"/>
      <c r="D1340" s="215"/>
      <c r="E1340" s="215"/>
      <c r="F1340" s="215"/>
    </row>
    <row r="1341" spans="1:6" ht="12.75">
      <c r="A1341" s="213"/>
      <c r="C1341" s="235"/>
      <c r="D1341" s="215"/>
      <c r="E1341" s="215"/>
      <c r="F1341" s="215"/>
    </row>
    <row r="1342" spans="1:6" ht="12.75">
      <c r="A1342" s="213"/>
      <c r="C1342" s="235"/>
      <c r="D1342" s="215"/>
      <c r="E1342" s="215"/>
      <c r="F1342" s="215"/>
    </row>
    <row r="1343" spans="1:6" ht="12.75">
      <c r="A1343" s="213"/>
      <c r="C1343" s="235"/>
      <c r="D1343" s="215"/>
      <c r="E1343" s="215"/>
      <c r="F1343" s="215"/>
    </row>
    <row r="1344" spans="1:6" ht="12.75">
      <c r="A1344" s="213"/>
      <c r="C1344" s="235"/>
      <c r="D1344" s="215"/>
      <c r="E1344" s="215"/>
      <c r="F1344" s="215"/>
    </row>
    <row r="1345" spans="1:6" ht="12.75">
      <c r="A1345" s="213"/>
      <c r="C1345" s="235"/>
      <c r="D1345" s="215"/>
      <c r="E1345" s="215"/>
      <c r="F1345" s="215"/>
    </row>
    <row r="1346" spans="1:6" ht="12.75">
      <c r="A1346" s="213"/>
      <c r="C1346" s="235"/>
      <c r="D1346" s="215"/>
      <c r="E1346" s="215"/>
      <c r="F1346" s="215"/>
    </row>
    <row r="1347" spans="1:6" ht="12.75">
      <c r="A1347" s="213"/>
      <c r="C1347" s="235"/>
      <c r="D1347" s="215"/>
      <c r="E1347" s="215"/>
      <c r="F1347" s="215"/>
    </row>
    <row r="1348" spans="1:6" ht="12.75">
      <c r="A1348" s="213"/>
      <c r="C1348" s="235"/>
      <c r="D1348" s="215"/>
      <c r="E1348" s="215"/>
      <c r="F1348" s="215"/>
    </row>
    <row r="1349" spans="1:6" ht="12.75">
      <c r="A1349" s="213"/>
      <c r="C1349" s="235"/>
      <c r="D1349" s="215"/>
      <c r="E1349" s="215"/>
      <c r="F1349" s="215"/>
    </row>
    <row r="1350" spans="1:6" ht="12.75">
      <c r="A1350" s="213"/>
      <c r="C1350" s="235"/>
      <c r="D1350" s="215"/>
      <c r="E1350" s="215"/>
      <c r="F1350" s="215"/>
    </row>
    <row r="1351" spans="1:6" ht="12.75">
      <c r="A1351" s="213"/>
      <c r="C1351" s="235"/>
      <c r="D1351" s="215"/>
      <c r="E1351" s="215"/>
      <c r="F1351" s="215"/>
    </row>
    <row r="1352" spans="1:6" ht="12.75">
      <c r="A1352" s="213"/>
      <c r="C1352" s="235"/>
      <c r="D1352" s="215"/>
      <c r="E1352" s="215"/>
      <c r="F1352" s="215"/>
    </row>
    <row r="1353" spans="1:6" ht="12.75">
      <c r="A1353" s="213"/>
      <c r="C1353" s="235"/>
      <c r="D1353" s="215"/>
      <c r="E1353" s="215"/>
      <c r="F1353" s="215"/>
    </row>
    <row r="1354" spans="1:6" ht="12.75">
      <c r="A1354" s="213"/>
      <c r="C1354" s="235"/>
      <c r="D1354" s="215"/>
      <c r="E1354" s="215"/>
      <c r="F1354" s="215"/>
    </row>
    <row r="1355" spans="1:6" ht="12.75">
      <c r="A1355" s="213"/>
      <c r="C1355" s="235"/>
      <c r="D1355" s="215"/>
      <c r="E1355" s="215"/>
      <c r="F1355" s="215"/>
    </row>
    <row r="1356" spans="1:6" ht="12.75">
      <c r="A1356" s="213"/>
      <c r="C1356" s="235"/>
      <c r="D1356" s="215"/>
      <c r="E1356" s="215"/>
      <c r="F1356" s="215"/>
    </row>
    <row r="1357" spans="1:6" ht="12.75">
      <c r="A1357" s="213"/>
      <c r="C1357" s="235"/>
      <c r="D1357" s="215"/>
      <c r="E1357" s="215"/>
      <c r="F1357" s="215"/>
    </row>
    <row r="1358" spans="1:6" ht="12.75">
      <c r="A1358" s="213"/>
      <c r="C1358" s="235"/>
      <c r="D1358" s="215"/>
      <c r="E1358" s="215"/>
      <c r="F1358" s="215"/>
    </row>
    <row r="1359" spans="1:6" ht="12.75">
      <c r="A1359" s="213"/>
      <c r="C1359" s="235"/>
      <c r="D1359" s="215"/>
      <c r="E1359" s="215"/>
      <c r="F1359" s="215"/>
    </row>
    <row r="1360" spans="1:6" ht="12.75">
      <c r="A1360" s="213"/>
      <c r="C1360" s="235"/>
      <c r="D1360" s="215"/>
      <c r="E1360" s="215"/>
      <c r="F1360" s="215"/>
    </row>
    <row r="1361" spans="1:6" ht="12.75">
      <c r="A1361" s="213"/>
      <c r="C1361" s="235"/>
      <c r="D1361" s="215"/>
      <c r="E1361" s="215"/>
      <c r="F1361" s="215"/>
    </row>
    <row r="1362" spans="1:6" ht="12.75">
      <c r="A1362" s="213"/>
      <c r="C1362" s="235"/>
      <c r="D1362" s="215"/>
      <c r="E1362" s="215"/>
      <c r="F1362" s="215"/>
    </row>
    <row r="1363" spans="1:6" ht="12.75">
      <c r="A1363" s="213"/>
      <c r="C1363" s="235"/>
      <c r="D1363" s="215"/>
      <c r="E1363" s="215"/>
      <c r="F1363" s="215"/>
    </row>
    <row r="1364" spans="1:6" ht="12.75">
      <c r="A1364" s="213"/>
      <c r="C1364" s="235"/>
      <c r="D1364" s="215"/>
      <c r="E1364" s="215"/>
      <c r="F1364" s="215"/>
    </row>
    <row r="1365" spans="1:6" ht="12.75">
      <c r="A1365" s="213"/>
      <c r="C1365" s="235"/>
      <c r="D1365" s="215"/>
      <c r="E1365" s="215"/>
      <c r="F1365" s="215"/>
    </row>
    <row r="1366" spans="1:6" ht="12.75">
      <c r="A1366" s="213"/>
      <c r="C1366" s="235"/>
      <c r="D1366" s="215"/>
      <c r="E1366" s="215"/>
      <c r="F1366" s="215"/>
    </row>
    <row r="1367" spans="1:6" ht="12.75">
      <c r="A1367" s="213"/>
      <c r="C1367" s="235"/>
      <c r="D1367" s="215"/>
      <c r="E1367" s="215"/>
      <c r="F1367" s="215"/>
    </row>
    <row r="1368" spans="1:6" ht="12.75">
      <c r="A1368" s="213"/>
      <c r="C1368" s="235"/>
      <c r="D1368" s="215"/>
      <c r="E1368" s="215"/>
      <c r="F1368" s="215"/>
    </row>
    <row r="1369" spans="1:6" ht="12.75">
      <c r="A1369" s="213"/>
      <c r="C1369" s="235"/>
      <c r="D1369" s="215"/>
      <c r="E1369" s="215"/>
      <c r="F1369" s="215"/>
    </row>
    <row r="1370" spans="1:6" ht="12.75">
      <c r="A1370" s="213"/>
      <c r="C1370" s="235"/>
      <c r="D1370" s="215"/>
      <c r="E1370" s="215"/>
      <c r="F1370" s="215"/>
    </row>
    <row r="1371" spans="1:6" ht="12.75">
      <c r="A1371" s="213"/>
      <c r="C1371" s="235"/>
      <c r="D1371" s="215"/>
      <c r="E1371" s="215"/>
      <c r="F1371" s="215"/>
    </row>
    <row r="1372" spans="1:6" ht="12.75">
      <c r="A1372" s="213"/>
      <c r="C1372" s="235"/>
      <c r="D1372" s="215"/>
      <c r="E1372" s="215"/>
      <c r="F1372" s="215"/>
    </row>
    <row r="1373" spans="1:6" ht="12.75">
      <c r="A1373" s="213"/>
      <c r="C1373" s="235"/>
      <c r="D1373" s="215"/>
      <c r="E1373" s="215"/>
      <c r="F1373" s="215"/>
    </row>
    <row r="1374" spans="1:6" ht="12.75">
      <c r="A1374" s="213"/>
      <c r="C1374" s="235"/>
      <c r="D1374" s="215"/>
      <c r="E1374" s="215"/>
      <c r="F1374" s="215"/>
    </row>
    <row r="1375" spans="1:6" ht="12.75">
      <c r="A1375" s="213"/>
      <c r="C1375" s="235"/>
      <c r="D1375" s="215"/>
      <c r="E1375" s="215"/>
      <c r="F1375" s="215"/>
    </row>
    <row r="1376" spans="1:6" ht="12.75">
      <c r="A1376" s="213"/>
      <c r="C1376" s="235"/>
      <c r="D1376" s="215"/>
      <c r="E1376" s="215"/>
      <c r="F1376" s="215"/>
    </row>
    <row r="1377" spans="1:6" ht="12.75">
      <c r="A1377" s="213"/>
      <c r="C1377" s="235"/>
      <c r="D1377" s="215"/>
      <c r="E1377" s="215"/>
      <c r="F1377" s="215"/>
    </row>
    <row r="1378" spans="1:6" ht="12.75">
      <c r="A1378" s="213"/>
      <c r="C1378" s="235"/>
      <c r="D1378" s="215"/>
      <c r="E1378" s="215"/>
      <c r="F1378" s="215"/>
    </row>
    <row r="1379" spans="1:6" ht="12.75">
      <c r="A1379" s="213"/>
      <c r="C1379" s="235"/>
      <c r="D1379" s="215"/>
      <c r="E1379" s="215"/>
      <c r="F1379" s="215"/>
    </row>
    <row r="1380" spans="1:6" ht="12.75">
      <c r="A1380" s="213"/>
      <c r="C1380" s="235"/>
      <c r="D1380" s="215"/>
      <c r="E1380" s="215"/>
      <c r="F1380" s="215"/>
    </row>
    <row r="1381" spans="1:6" ht="12.75">
      <c r="A1381" s="213"/>
      <c r="C1381" s="235"/>
      <c r="D1381" s="215"/>
      <c r="E1381" s="215"/>
      <c r="F1381" s="215"/>
    </row>
    <row r="1382" spans="1:6" ht="12.75">
      <c r="A1382" s="213"/>
      <c r="C1382" s="235"/>
      <c r="D1382" s="215"/>
      <c r="E1382" s="215"/>
      <c r="F1382" s="215"/>
    </row>
    <row r="1383" spans="1:6" ht="12.75">
      <c r="A1383" s="213"/>
      <c r="C1383" s="235"/>
      <c r="D1383" s="215"/>
      <c r="E1383" s="215"/>
      <c r="F1383" s="215"/>
    </row>
    <row r="1384" spans="1:6" ht="12.75">
      <c r="A1384" s="213"/>
      <c r="C1384" s="235"/>
      <c r="D1384" s="215"/>
      <c r="E1384" s="215"/>
      <c r="F1384" s="215"/>
    </row>
    <row r="1385" spans="1:6" ht="12.75">
      <c r="A1385" s="213"/>
      <c r="C1385" s="235"/>
      <c r="D1385" s="215"/>
      <c r="E1385" s="215"/>
      <c r="F1385" s="215"/>
    </row>
    <row r="1386" spans="1:6" ht="12.75">
      <c r="A1386" s="213"/>
      <c r="C1386" s="235"/>
      <c r="D1386" s="215"/>
      <c r="E1386" s="215"/>
      <c r="F1386" s="215"/>
    </row>
    <row r="1387" spans="1:6" ht="12.75">
      <c r="A1387" s="213"/>
      <c r="C1387" s="235"/>
      <c r="D1387" s="215"/>
      <c r="E1387" s="215"/>
      <c r="F1387" s="215"/>
    </row>
    <row r="1388" spans="1:6" ht="12.75">
      <c r="A1388" s="213"/>
      <c r="C1388" s="235"/>
      <c r="D1388" s="215"/>
      <c r="E1388" s="215"/>
      <c r="F1388" s="215"/>
    </row>
    <row r="1389" spans="1:6" ht="12.75">
      <c r="A1389" s="213"/>
      <c r="C1389" s="235"/>
      <c r="D1389" s="215"/>
      <c r="E1389" s="215"/>
      <c r="F1389" s="215"/>
    </row>
    <row r="1390" spans="1:6" ht="12.75">
      <c r="A1390" s="213"/>
      <c r="C1390" s="235"/>
      <c r="D1390" s="215"/>
      <c r="E1390" s="215"/>
      <c r="F1390" s="215"/>
    </row>
    <row r="1391" spans="1:6" ht="12.75">
      <c r="A1391" s="213"/>
      <c r="C1391" s="235"/>
      <c r="D1391" s="215"/>
      <c r="E1391" s="215"/>
      <c r="F1391" s="215"/>
    </row>
    <row r="1392" spans="1:6" ht="12.75">
      <c r="A1392" s="213"/>
      <c r="C1392" s="235"/>
      <c r="D1392" s="215"/>
      <c r="E1392" s="215"/>
      <c r="F1392" s="215"/>
    </row>
    <row r="1393" spans="1:6" ht="12.75">
      <c r="A1393" s="213"/>
      <c r="C1393" s="235"/>
      <c r="D1393" s="215"/>
      <c r="E1393" s="215"/>
      <c r="F1393" s="215"/>
    </row>
    <row r="1394" spans="1:6" ht="12.75">
      <c r="A1394" s="213"/>
      <c r="C1394" s="235"/>
      <c r="D1394" s="215"/>
      <c r="E1394" s="215"/>
      <c r="F1394" s="215"/>
    </row>
    <row r="1395" spans="1:6" ht="12.75">
      <c r="A1395" s="213"/>
      <c r="C1395" s="235"/>
      <c r="D1395" s="215"/>
      <c r="E1395" s="215"/>
      <c r="F1395" s="215"/>
    </row>
    <row r="1396" spans="1:6" ht="12.75">
      <c r="A1396" s="213"/>
      <c r="C1396" s="235"/>
      <c r="D1396" s="215"/>
      <c r="E1396" s="215"/>
      <c r="F1396" s="215"/>
    </row>
    <row r="1397" spans="1:6" ht="12.75">
      <c r="A1397" s="213"/>
      <c r="C1397" s="235"/>
      <c r="D1397" s="215"/>
      <c r="E1397" s="215"/>
      <c r="F1397" s="215"/>
    </row>
    <row r="1398" spans="1:6" ht="12.75">
      <c r="A1398" s="213"/>
      <c r="C1398" s="235"/>
      <c r="D1398" s="215"/>
      <c r="E1398" s="215"/>
      <c r="F1398" s="215"/>
    </row>
    <row r="1399" spans="1:6" ht="12.75">
      <c r="A1399" s="213"/>
      <c r="C1399" s="235"/>
      <c r="D1399" s="215"/>
      <c r="E1399" s="215"/>
      <c r="F1399" s="215"/>
    </row>
    <row r="1400" spans="1:6" ht="12.75">
      <c r="A1400" s="213"/>
      <c r="C1400" s="235"/>
      <c r="D1400" s="215"/>
      <c r="E1400" s="215"/>
      <c r="F1400" s="215"/>
    </row>
    <row r="1401" spans="1:6" ht="12.75">
      <c r="A1401" s="213"/>
      <c r="C1401" s="235"/>
      <c r="D1401" s="215"/>
      <c r="E1401" s="215"/>
      <c r="F1401" s="215"/>
    </row>
    <row r="1402" spans="1:6" ht="12.75">
      <c r="A1402" s="213"/>
      <c r="C1402" s="235"/>
      <c r="D1402" s="215"/>
      <c r="E1402" s="215"/>
      <c r="F1402" s="215"/>
    </row>
    <row r="1403" spans="1:6" ht="12.75">
      <c r="A1403" s="213"/>
      <c r="C1403" s="235"/>
      <c r="D1403" s="215"/>
      <c r="E1403" s="215"/>
      <c r="F1403" s="215"/>
    </row>
    <row r="1404" spans="1:6" ht="12.75">
      <c r="A1404" s="213"/>
      <c r="C1404" s="235"/>
      <c r="D1404" s="215"/>
      <c r="E1404" s="215"/>
      <c r="F1404" s="215"/>
    </row>
    <row r="1405" spans="1:6" ht="12.75">
      <c r="A1405" s="213"/>
      <c r="C1405" s="235"/>
      <c r="D1405" s="215"/>
      <c r="E1405" s="215"/>
      <c r="F1405" s="215"/>
    </row>
    <row r="1406" spans="1:6" ht="12.75">
      <c r="A1406" s="213"/>
      <c r="C1406" s="235"/>
      <c r="D1406" s="215"/>
      <c r="E1406" s="215"/>
      <c r="F1406" s="215"/>
    </row>
    <row r="1407" spans="1:6" ht="12.75">
      <c r="A1407" s="213"/>
      <c r="C1407" s="235"/>
      <c r="D1407" s="215"/>
      <c r="E1407" s="215"/>
      <c r="F1407" s="215"/>
    </row>
    <row r="1408" spans="1:6" ht="12.75">
      <c r="A1408" s="213"/>
      <c r="C1408" s="235"/>
      <c r="D1408" s="215"/>
      <c r="E1408" s="215"/>
      <c r="F1408" s="215"/>
    </row>
    <row r="1409" spans="1:6" ht="12.75">
      <c r="A1409" s="213"/>
      <c r="C1409" s="235"/>
      <c r="D1409" s="215"/>
      <c r="E1409" s="215"/>
      <c r="F1409" s="215"/>
    </row>
    <row r="1410" spans="1:6" ht="12.75">
      <c r="A1410" s="213"/>
      <c r="C1410" s="235"/>
      <c r="D1410" s="215"/>
      <c r="E1410" s="215"/>
      <c r="F1410" s="215"/>
    </row>
    <row r="1411" spans="1:6" ht="12.75">
      <c r="A1411" s="213"/>
      <c r="C1411" s="235"/>
      <c r="D1411" s="215"/>
      <c r="E1411" s="215"/>
      <c r="F1411" s="215"/>
    </row>
    <row r="1412" spans="1:6" ht="12.75">
      <c r="A1412" s="213"/>
      <c r="C1412" s="235"/>
      <c r="D1412" s="215"/>
      <c r="E1412" s="215"/>
      <c r="F1412" s="215"/>
    </row>
    <row r="1413" spans="1:6" ht="12.75">
      <c r="A1413" s="213"/>
      <c r="C1413" s="235"/>
      <c r="D1413" s="215"/>
      <c r="E1413" s="215"/>
      <c r="F1413" s="215"/>
    </row>
    <row r="1414" spans="1:6" ht="12.75">
      <c r="A1414" s="213"/>
      <c r="C1414" s="235"/>
      <c r="D1414" s="215"/>
      <c r="E1414" s="215"/>
      <c r="F1414" s="215"/>
    </row>
    <row r="1415" spans="1:6" ht="12.75">
      <c r="A1415" s="213"/>
      <c r="C1415" s="235"/>
      <c r="D1415" s="215"/>
      <c r="E1415" s="215"/>
      <c r="F1415" s="215"/>
    </row>
    <row r="1416" spans="1:6" ht="12.75">
      <c r="A1416" s="213"/>
      <c r="C1416" s="235"/>
      <c r="D1416" s="215"/>
      <c r="E1416" s="215"/>
      <c r="F1416" s="215"/>
    </row>
    <row r="1417" spans="1:6" ht="12.75">
      <c r="A1417" s="213"/>
      <c r="C1417" s="235"/>
      <c r="D1417" s="215"/>
      <c r="E1417" s="215"/>
      <c r="F1417" s="215"/>
    </row>
    <row r="1418" spans="1:6" ht="12.75">
      <c r="A1418" s="213"/>
      <c r="C1418" s="235"/>
      <c r="D1418" s="215"/>
      <c r="E1418" s="215"/>
      <c r="F1418" s="215"/>
    </row>
    <row r="1419" spans="1:6" ht="12.75">
      <c r="A1419" s="213"/>
      <c r="C1419" s="235"/>
      <c r="D1419" s="215"/>
      <c r="E1419" s="215"/>
      <c r="F1419" s="215"/>
    </row>
    <row r="1420" spans="1:6" ht="12.75">
      <c r="A1420" s="213"/>
      <c r="C1420" s="235"/>
      <c r="D1420" s="215"/>
      <c r="E1420" s="215"/>
      <c r="F1420" s="215"/>
    </row>
    <row r="1421" spans="1:6" ht="12.75">
      <c r="A1421" s="213"/>
      <c r="C1421" s="235"/>
      <c r="D1421" s="215"/>
      <c r="E1421" s="215"/>
      <c r="F1421" s="215"/>
    </row>
    <row r="1422" spans="1:6" ht="12.75">
      <c r="A1422" s="213"/>
      <c r="C1422" s="235"/>
      <c r="D1422" s="215"/>
      <c r="E1422" s="215"/>
      <c r="F1422" s="215"/>
    </row>
    <row r="1423" spans="1:6" ht="12.75">
      <c r="A1423" s="213"/>
      <c r="C1423" s="235"/>
      <c r="D1423" s="215"/>
      <c r="E1423" s="215"/>
      <c r="F1423" s="215"/>
    </row>
    <row r="1424" spans="1:6" ht="12.75">
      <c r="A1424" s="213"/>
      <c r="C1424" s="235"/>
      <c r="D1424" s="215"/>
      <c r="E1424" s="215"/>
      <c r="F1424" s="215"/>
    </row>
    <row r="1425" spans="1:6" ht="12.75">
      <c r="A1425" s="213"/>
      <c r="C1425" s="235"/>
      <c r="D1425" s="215"/>
      <c r="E1425" s="215"/>
      <c r="F1425" s="215"/>
    </row>
    <row r="1426" spans="1:6" ht="12.75">
      <c r="A1426" s="213"/>
      <c r="C1426" s="235"/>
      <c r="D1426" s="215"/>
      <c r="E1426" s="215"/>
      <c r="F1426" s="215"/>
    </row>
    <row r="1427" spans="1:6" ht="12.75">
      <c r="A1427" s="213"/>
      <c r="C1427" s="235"/>
      <c r="D1427" s="215"/>
      <c r="E1427" s="215"/>
      <c r="F1427" s="215"/>
    </row>
    <row r="1428" spans="1:6" ht="12.75">
      <c r="A1428" s="213"/>
      <c r="C1428" s="235"/>
      <c r="D1428" s="215"/>
      <c r="E1428" s="215"/>
      <c r="F1428" s="215"/>
    </row>
    <row r="1429" spans="1:6" ht="12.75">
      <c r="A1429" s="213"/>
      <c r="C1429" s="235"/>
      <c r="D1429" s="215"/>
      <c r="E1429" s="215"/>
      <c r="F1429" s="215"/>
    </row>
    <row r="1430" spans="1:6" ht="12.75">
      <c r="A1430" s="213"/>
      <c r="C1430" s="235"/>
      <c r="D1430" s="215"/>
      <c r="E1430" s="215"/>
      <c r="F1430" s="215"/>
    </row>
    <row r="1431" spans="1:6" ht="12.75">
      <c r="A1431" s="213"/>
      <c r="C1431" s="235"/>
      <c r="D1431" s="215"/>
      <c r="E1431" s="215"/>
      <c r="F1431" s="215"/>
    </row>
    <row r="1432" spans="1:6" ht="12.75">
      <c r="A1432" s="213"/>
      <c r="C1432" s="235"/>
      <c r="D1432" s="215"/>
      <c r="E1432" s="215"/>
      <c r="F1432" s="215"/>
    </row>
    <row r="1433" spans="1:6" ht="12.75">
      <c r="A1433" s="213"/>
      <c r="C1433" s="235"/>
      <c r="D1433" s="215"/>
      <c r="E1433" s="215"/>
      <c r="F1433" s="215"/>
    </row>
    <row r="1434" spans="1:6" ht="12.75">
      <c r="A1434" s="213"/>
      <c r="C1434" s="235"/>
      <c r="D1434" s="215"/>
      <c r="E1434" s="215"/>
      <c r="F1434" s="215"/>
    </row>
    <row r="1435" spans="1:6" ht="12.75">
      <c r="A1435" s="213"/>
      <c r="C1435" s="235"/>
      <c r="D1435" s="215"/>
      <c r="E1435" s="215"/>
      <c r="F1435" s="215"/>
    </row>
    <row r="1436" spans="1:6" ht="12.75">
      <c r="A1436" s="213"/>
      <c r="C1436" s="235"/>
      <c r="D1436" s="215"/>
      <c r="E1436" s="215"/>
      <c r="F1436" s="215"/>
    </row>
    <row r="1437" spans="1:6" ht="12.75">
      <c r="A1437" s="213"/>
      <c r="C1437" s="235"/>
      <c r="D1437" s="215"/>
      <c r="E1437" s="215"/>
      <c r="F1437" s="215"/>
    </row>
    <row r="1438" spans="1:6" ht="12.75">
      <c r="A1438" s="213"/>
      <c r="C1438" s="235"/>
      <c r="D1438" s="215"/>
      <c r="E1438" s="215"/>
      <c r="F1438" s="215"/>
    </row>
    <row r="1439" spans="1:6" ht="12.75">
      <c r="A1439" s="213"/>
      <c r="C1439" s="235"/>
      <c r="D1439" s="215"/>
      <c r="E1439" s="215"/>
      <c r="F1439" s="215"/>
    </row>
    <row r="1440" spans="1:6" ht="12.75">
      <c r="A1440" s="213"/>
      <c r="C1440" s="235"/>
      <c r="D1440" s="215"/>
      <c r="E1440" s="215"/>
      <c r="F1440" s="215"/>
    </row>
    <row r="1441" spans="1:6" ht="12.75">
      <c r="A1441" s="213"/>
      <c r="C1441" s="235"/>
      <c r="D1441" s="215"/>
      <c r="E1441" s="215"/>
      <c r="F1441" s="215"/>
    </row>
    <row r="1442" spans="1:6" ht="12.75">
      <c r="A1442" s="213"/>
      <c r="C1442" s="235"/>
      <c r="D1442" s="215"/>
      <c r="E1442" s="215"/>
      <c r="F1442" s="215"/>
    </row>
    <row r="1443" spans="1:6" ht="12.75">
      <c r="A1443" s="213"/>
      <c r="C1443" s="235"/>
      <c r="D1443" s="215"/>
      <c r="E1443" s="215"/>
      <c r="F1443" s="215"/>
    </row>
    <row r="1444" spans="1:6" ht="12.75">
      <c r="A1444" s="213"/>
      <c r="C1444" s="235"/>
      <c r="D1444" s="215"/>
      <c r="E1444" s="215"/>
      <c r="F1444" s="215"/>
    </row>
    <row r="1445" spans="1:6" ht="12.75">
      <c r="A1445" s="213"/>
      <c r="C1445" s="235"/>
      <c r="D1445" s="215"/>
      <c r="E1445" s="215"/>
      <c r="F1445" s="215"/>
    </row>
    <row r="1446" spans="1:6" ht="12.75">
      <c r="A1446" s="213"/>
      <c r="C1446" s="235"/>
      <c r="D1446" s="215"/>
      <c r="E1446" s="215"/>
      <c r="F1446" s="215"/>
    </row>
    <row r="1447" spans="1:6" ht="12.75">
      <c r="A1447" s="213"/>
      <c r="C1447" s="235"/>
      <c r="D1447" s="215"/>
      <c r="E1447" s="215"/>
      <c r="F1447" s="215"/>
    </row>
    <row r="1448" spans="1:6" ht="12.75">
      <c r="A1448" s="213"/>
      <c r="C1448" s="235"/>
      <c r="D1448" s="215"/>
      <c r="E1448" s="215"/>
      <c r="F1448" s="215"/>
    </row>
    <row r="1449" spans="1:6" ht="12.75">
      <c r="A1449" s="213"/>
      <c r="C1449" s="235"/>
      <c r="D1449" s="215"/>
      <c r="E1449" s="215"/>
      <c r="F1449" s="215"/>
    </row>
    <row r="1450" spans="1:6" ht="12.75">
      <c r="A1450" s="213"/>
      <c r="C1450" s="235"/>
      <c r="D1450" s="215"/>
      <c r="E1450" s="215"/>
      <c r="F1450" s="215"/>
    </row>
    <row r="1451" spans="1:6" ht="12.75">
      <c r="A1451" s="213"/>
      <c r="C1451" s="235"/>
      <c r="D1451" s="215"/>
      <c r="E1451" s="215"/>
      <c r="F1451" s="215"/>
    </row>
    <row r="1452" spans="1:6" ht="12.75">
      <c r="A1452" s="213"/>
      <c r="C1452" s="235"/>
      <c r="D1452" s="215"/>
      <c r="E1452" s="215"/>
      <c r="F1452" s="215"/>
    </row>
    <row r="1453" spans="1:6" ht="12.75">
      <c r="A1453" s="213"/>
      <c r="C1453" s="235"/>
      <c r="D1453" s="215"/>
      <c r="E1453" s="215"/>
      <c r="F1453" s="215"/>
    </row>
    <row r="1454" spans="1:6" ht="12.75">
      <c r="A1454" s="213"/>
      <c r="C1454" s="235"/>
      <c r="D1454" s="215"/>
      <c r="E1454" s="215"/>
      <c r="F1454" s="215"/>
    </row>
    <row r="1455" spans="1:6" ht="12.75">
      <c r="A1455" s="213"/>
      <c r="C1455" s="235"/>
      <c r="D1455" s="215"/>
      <c r="E1455" s="215"/>
      <c r="F1455" s="215"/>
    </row>
    <row r="1456" spans="1:6" ht="12.75">
      <c r="A1456" s="213"/>
      <c r="C1456" s="235"/>
      <c r="D1456" s="215"/>
      <c r="E1456" s="215"/>
      <c r="F1456" s="215"/>
    </row>
    <row r="1457" spans="1:6" ht="12.75">
      <c r="A1457" s="213"/>
      <c r="C1457" s="235"/>
      <c r="D1457" s="215"/>
      <c r="E1457" s="215"/>
      <c r="F1457" s="215"/>
    </row>
    <row r="1458" spans="1:6" ht="12.75">
      <c r="A1458" s="213"/>
      <c r="C1458" s="235"/>
      <c r="D1458" s="215"/>
      <c r="E1458" s="215"/>
      <c r="F1458" s="215"/>
    </row>
    <row r="1459" spans="1:6" ht="12.75">
      <c r="A1459" s="213"/>
      <c r="C1459" s="235"/>
      <c r="D1459" s="215"/>
      <c r="E1459" s="215"/>
      <c r="F1459" s="215"/>
    </row>
    <row r="1460" spans="1:6" ht="12.75">
      <c r="A1460" s="213"/>
      <c r="C1460" s="235"/>
      <c r="D1460" s="215"/>
      <c r="E1460" s="215"/>
      <c r="F1460" s="215"/>
    </row>
    <row r="1461" spans="1:6" ht="12.75">
      <c r="A1461" s="213"/>
      <c r="C1461" s="235"/>
      <c r="D1461" s="215"/>
      <c r="E1461" s="215"/>
      <c r="F1461" s="215"/>
    </row>
    <row r="1462" spans="1:6" ht="12.75">
      <c r="A1462" s="213"/>
      <c r="C1462" s="235"/>
      <c r="D1462" s="215"/>
      <c r="E1462" s="215"/>
      <c r="F1462" s="215"/>
    </row>
    <row r="1463" spans="1:6" ht="12.75">
      <c r="A1463" s="213"/>
      <c r="C1463" s="235"/>
      <c r="D1463" s="215"/>
      <c r="E1463" s="215"/>
      <c r="F1463" s="215"/>
    </row>
    <row r="1464" spans="1:6" ht="12.75">
      <c r="A1464" s="213"/>
      <c r="C1464" s="235"/>
      <c r="D1464" s="215"/>
      <c r="E1464" s="215"/>
      <c r="F1464" s="215"/>
    </row>
    <row r="1465" spans="1:6" ht="12.75">
      <c r="A1465" s="213"/>
      <c r="C1465" s="235"/>
      <c r="D1465" s="215"/>
      <c r="E1465" s="215"/>
      <c r="F1465" s="215"/>
    </row>
    <row r="1466" spans="1:6" ht="12.75">
      <c r="A1466" s="213"/>
      <c r="C1466" s="235"/>
      <c r="D1466" s="215"/>
      <c r="E1466" s="215"/>
      <c r="F1466" s="215"/>
    </row>
    <row r="1467" spans="1:6" ht="12.75">
      <c r="A1467" s="213"/>
      <c r="C1467" s="235"/>
      <c r="D1467" s="215"/>
      <c r="E1467" s="215"/>
      <c r="F1467" s="215"/>
    </row>
    <row r="1468" spans="1:6" ht="12.75">
      <c r="A1468" s="213"/>
      <c r="C1468" s="235"/>
      <c r="D1468" s="215"/>
      <c r="E1468" s="215"/>
      <c r="F1468" s="215"/>
    </row>
    <row r="1469" spans="1:6" ht="12.75">
      <c r="A1469" s="213"/>
      <c r="C1469" s="235"/>
      <c r="D1469" s="215"/>
      <c r="E1469" s="215"/>
      <c r="F1469" s="215"/>
    </row>
    <row r="1470" spans="1:6" ht="12.75">
      <c r="A1470" s="213"/>
      <c r="C1470" s="235"/>
      <c r="D1470" s="215"/>
      <c r="E1470" s="215"/>
      <c r="F1470" s="215"/>
    </row>
    <row r="1471" spans="1:6" ht="12.75">
      <c r="A1471" s="213"/>
      <c r="C1471" s="235"/>
      <c r="D1471" s="215"/>
      <c r="E1471" s="215"/>
      <c r="F1471" s="215"/>
    </row>
    <row r="1472" spans="1:6" ht="12.75">
      <c r="A1472" s="213"/>
      <c r="C1472" s="235"/>
      <c r="D1472" s="215"/>
      <c r="E1472" s="215"/>
      <c r="F1472" s="215"/>
    </row>
    <row r="1473" spans="1:6" ht="12.75">
      <c r="A1473" s="213"/>
      <c r="C1473" s="235"/>
      <c r="D1473" s="215"/>
      <c r="E1473" s="215"/>
      <c r="F1473" s="215"/>
    </row>
    <row r="1474" spans="1:6" ht="12.75">
      <c r="A1474" s="213"/>
      <c r="C1474" s="235"/>
      <c r="D1474" s="215"/>
      <c r="E1474" s="215"/>
      <c r="F1474" s="215"/>
    </row>
    <row r="1475" spans="1:6" ht="12.75">
      <c r="A1475" s="213"/>
      <c r="C1475" s="235"/>
      <c r="D1475" s="215"/>
      <c r="E1475" s="215"/>
      <c r="F1475" s="215"/>
    </row>
    <row r="1476" spans="1:6" ht="12.75">
      <c r="A1476" s="213"/>
      <c r="C1476" s="235"/>
      <c r="D1476" s="215"/>
      <c r="E1476" s="215"/>
      <c r="F1476" s="215"/>
    </row>
    <row r="1477" spans="1:6" ht="12.75">
      <c r="A1477" s="213"/>
      <c r="C1477" s="235"/>
      <c r="D1477" s="215"/>
      <c r="E1477" s="215"/>
      <c r="F1477" s="215"/>
    </row>
    <row r="1478" spans="1:6" ht="12.75">
      <c r="A1478" s="213"/>
      <c r="C1478" s="235"/>
      <c r="D1478" s="215"/>
      <c r="E1478" s="215"/>
      <c r="F1478" s="215"/>
    </row>
    <row r="1479" spans="1:6" ht="12.75">
      <c r="A1479" s="213"/>
      <c r="C1479" s="235"/>
      <c r="D1479" s="215"/>
      <c r="E1479" s="215"/>
      <c r="F1479" s="215"/>
    </row>
    <row r="1480" spans="1:6" ht="12.75">
      <c r="A1480" s="213"/>
      <c r="C1480" s="235"/>
      <c r="D1480" s="215"/>
      <c r="E1480" s="215"/>
      <c r="F1480" s="215"/>
    </row>
    <row r="1481" spans="1:6" ht="12.75">
      <c r="A1481" s="213"/>
      <c r="C1481" s="235"/>
      <c r="D1481" s="215"/>
      <c r="E1481" s="215"/>
      <c r="F1481" s="215"/>
    </row>
    <row r="1482" spans="1:6" ht="12.75">
      <c r="A1482" s="213"/>
      <c r="C1482" s="235"/>
      <c r="D1482" s="215"/>
      <c r="E1482" s="215"/>
      <c r="F1482" s="215"/>
    </row>
    <row r="1483" spans="1:6" ht="12.75">
      <c r="A1483" s="213"/>
      <c r="C1483" s="235"/>
      <c r="D1483" s="215"/>
      <c r="E1483" s="215"/>
      <c r="F1483" s="215"/>
    </row>
    <row r="1484" spans="1:6" ht="12.75">
      <c r="A1484" s="213"/>
      <c r="C1484" s="235"/>
      <c r="D1484" s="215"/>
      <c r="E1484" s="215"/>
      <c r="F1484" s="215"/>
    </row>
    <row r="1485" spans="1:6" ht="12.75">
      <c r="A1485" s="213"/>
      <c r="C1485" s="235"/>
      <c r="D1485" s="215"/>
      <c r="E1485" s="215"/>
      <c r="F1485" s="215"/>
    </row>
    <row r="1486" spans="1:6" ht="12.75">
      <c r="A1486" s="213"/>
      <c r="C1486" s="235"/>
      <c r="D1486" s="215"/>
      <c r="E1486" s="215"/>
      <c r="F1486" s="215"/>
    </row>
    <row r="1487" spans="1:6" ht="12.75">
      <c r="A1487" s="213"/>
      <c r="C1487" s="235"/>
      <c r="D1487" s="215"/>
      <c r="E1487" s="215"/>
      <c r="F1487" s="215"/>
    </row>
    <row r="1488" spans="1:6" ht="12.75">
      <c r="A1488" s="213"/>
      <c r="C1488" s="235"/>
      <c r="D1488" s="215"/>
      <c r="E1488" s="215"/>
      <c r="F1488" s="215"/>
    </row>
    <row r="1489" spans="1:6" ht="12.75">
      <c r="A1489" s="213"/>
      <c r="C1489" s="235"/>
      <c r="D1489" s="215"/>
      <c r="E1489" s="215"/>
      <c r="F1489" s="215"/>
    </row>
    <row r="1490" spans="1:6" ht="12.75">
      <c r="A1490" s="213"/>
      <c r="C1490" s="235"/>
      <c r="D1490" s="215"/>
      <c r="E1490" s="215"/>
      <c r="F1490" s="215"/>
    </row>
    <row r="1491" spans="1:6" ht="12.75">
      <c r="A1491" s="213"/>
      <c r="C1491" s="235"/>
      <c r="D1491" s="215"/>
      <c r="E1491" s="215"/>
      <c r="F1491" s="215"/>
    </row>
    <row r="1492" spans="1:6" ht="12.75">
      <c r="A1492" s="213"/>
      <c r="C1492" s="235"/>
      <c r="D1492" s="215"/>
      <c r="E1492" s="215"/>
      <c r="F1492" s="215"/>
    </row>
    <row r="1493" spans="1:6" ht="12.75">
      <c r="A1493" s="213"/>
      <c r="C1493" s="235"/>
      <c r="D1493" s="215"/>
      <c r="E1493" s="215"/>
      <c r="F1493" s="215"/>
    </row>
    <row r="1494" spans="1:6" ht="12.75">
      <c r="A1494" s="213"/>
      <c r="C1494" s="235"/>
      <c r="D1494" s="215"/>
      <c r="E1494" s="215"/>
      <c r="F1494" s="215"/>
    </row>
    <row r="1495" spans="1:6" ht="12.75">
      <c r="A1495" s="213"/>
      <c r="C1495" s="235"/>
      <c r="D1495" s="215"/>
      <c r="E1495" s="215"/>
      <c r="F1495" s="215"/>
    </row>
    <row r="1496" spans="1:6" ht="12.75">
      <c r="A1496" s="213"/>
      <c r="C1496" s="235"/>
      <c r="D1496" s="215"/>
      <c r="E1496" s="215"/>
      <c r="F1496" s="215"/>
    </row>
    <row r="1497" spans="1:6" ht="12.75">
      <c r="A1497" s="213"/>
      <c r="C1497" s="235"/>
      <c r="D1497" s="215"/>
      <c r="E1497" s="215"/>
      <c r="F1497" s="215"/>
    </row>
    <row r="1498" spans="1:6" ht="12.75">
      <c r="A1498" s="213"/>
      <c r="C1498" s="235"/>
      <c r="D1498" s="215"/>
      <c r="E1498" s="215"/>
      <c r="F1498" s="215"/>
    </row>
    <row r="1499" spans="1:6" ht="12.75">
      <c r="A1499" s="213"/>
      <c r="C1499" s="235"/>
      <c r="D1499" s="215"/>
      <c r="E1499" s="215"/>
      <c r="F1499" s="215"/>
    </row>
    <row r="1500" spans="1:6" ht="12.75">
      <c r="A1500" s="213"/>
      <c r="C1500" s="235"/>
      <c r="D1500" s="215"/>
      <c r="E1500" s="215"/>
      <c r="F1500" s="215"/>
    </row>
    <row r="1501" spans="1:6" ht="12.75">
      <c r="A1501" s="213"/>
      <c r="C1501" s="235"/>
      <c r="D1501" s="215"/>
      <c r="E1501" s="215"/>
      <c r="F1501" s="215"/>
    </row>
    <row r="1502" spans="1:6" ht="12.75">
      <c r="A1502" s="213"/>
      <c r="C1502" s="235"/>
      <c r="D1502" s="215"/>
      <c r="E1502" s="215"/>
      <c r="F1502" s="215"/>
    </row>
    <row r="1503" spans="1:6" ht="12.75">
      <c r="A1503" s="213"/>
      <c r="C1503" s="235"/>
      <c r="D1503" s="215"/>
      <c r="E1503" s="215"/>
      <c r="F1503" s="215"/>
    </row>
    <row r="1504" spans="1:6" ht="12.75">
      <c r="A1504" s="213"/>
      <c r="C1504" s="235"/>
      <c r="D1504" s="215"/>
      <c r="E1504" s="215"/>
      <c r="F1504" s="215"/>
    </row>
    <row r="1505" spans="1:6" ht="12.75">
      <c r="A1505" s="213"/>
      <c r="C1505" s="235"/>
      <c r="D1505" s="215"/>
      <c r="E1505" s="215"/>
      <c r="F1505" s="215"/>
    </row>
    <row r="1506" spans="1:6" ht="12.75">
      <c r="A1506" s="213"/>
      <c r="C1506" s="235"/>
      <c r="D1506" s="215"/>
      <c r="E1506" s="215"/>
      <c r="F1506" s="215"/>
    </row>
    <row r="1507" spans="1:6" ht="12.75">
      <c r="A1507" s="213"/>
      <c r="C1507" s="235"/>
      <c r="D1507" s="215"/>
      <c r="E1507" s="215"/>
      <c r="F1507" s="215"/>
    </row>
    <row r="1508" spans="1:6" ht="12.75">
      <c r="A1508" s="213"/>
      <c r="C1508" s="235"/>
      <c r="D1508" s="215"/>
      <c r="E1508" s="215"/>
      <c r="F1508" s="215"/>
    </row>
    <row r="1509" spans="1:6" ht="12.75">
      <c r="A1509" s="213"/>
      <c r="C1509" s="235"/>
      <c r="D1509" s="215"/>
      <c r="E1509" s="215"/>
      <c r="F1509" s="215"/>
    </row>
    <row r="1510" spans="1:6" ht="12.75">
      <c r="A1510" s="213"/>
      <c r="C1510" s="235"/>
      <c r="D1510" s="215"/>
      <c r="E1510" s="215"/>
      <c r="F1510" s="215"/>
    </row>
    <row r="1511" spans="1:6" ht="12.75">
      <c r="A1511" s="213"/>
      <c r="C1511" s="235"/>
      <c r="D1511" s="215"/>
      <c r="E1511" s="215"/>
      <c r="F1511" s="215"/>
    </row>
    <row r="1512" spans="1:6" ht="12.75">
      <c r="A1512" s="213"/>
      <c r="C1512" s="235"/>
      <c r="D1512" s="215"/>
      <c r="E1512" s="215"/>
      <c r="F1512" s="215"/>
    </row>
    <row r="1513" spans="1:6" ht="12.75">
      <c r="A1513" s="213"/>
      <c r="C1513" s="235"/>
      <c r="D1513" s="215"/>
      <c r="E1513" s="215"/>
      <c r="F1513" s="215"/>
    </row>
    <row r="1514" spans="1:6" ht="12.75">
      <c r="A1514" s="213"/>
      <c r="C1514" s="235"/>
      <c r="D1514" s="215"/>
      <c r="E1514" s="215"/>
      <c r="F1514" s="215"/>
    </row>
    <row r="1515" spans="1:6" ht="12.75">
      <c r="A1515" s="213"/>
      <c r="C1515" s="235"/>
      <c r="D1515" s="215"/>
      <c r="E1515" s="215"/>
      <c r="F1515" s="215"/>
    </row>
    <row r="1516" spans="1:6" ht="12.75">
      <c r="A1516" s="213"/>
      <c r="C1516" s="235"/>
      <c r="D1516" s="215"/>
      <c r="E1516" s="215"/>
      <c r="F1516" s="215"/>
    </row>
    <row r="1517" spans="1:6" ht="12.75">
      <c r="A1517" s="213"/>
      <c r="C1517" s="235"/>
      <c r="D1517" s="215"/>
      <c r="E1517" s="215"/>
      <c r="F1517" s="215"/>
    </row>
    <row r="1518" spans="1:6" ht="12.75">
      <c r="A1518" s="213"/>
      <c r="C1518" s="235"/>
      <c r="D1518" s="215"/>
      <c r="E1518" s="215"/>
      <c r="F1518" s="215"/>
    </row>
    <row r="1519" spans="1:6" ht="12.75">
      <c r="A1519" s="213"/>
      <c r="C1519" s="235"/>
      <c r="D1519" s="215"/>
      <c r="E1519" s="215"/>
      <c r="F1519" s="215"/>
    </row>
    <row r="1520" spans="1:6" ht="12.75">
      <c r="A1520" s="213"/>
      <c r="C1520" s="235"/>
      <c r="D1520" s="215"/>
      <c r="E1520" s="215"/>
      <c r="F1520" s="215"/>
    </row>
    <row r="1521" spans="1:6" ht="12.75">
      <c r="A1521" s="213"/>
      <c r="C1521" s="235"/>
      <c r="D1521" s="215"/>
      <c r="E1521" s="215"/>
      <c r="F1521" s="215"/>
    </row>
    <row r="1522" spans="1:6" ht="12.75">
      <c r="A1522" s="213"/>
      <c r="C1522" s="235"/>
      <c r="D1522" s="215"/>
      <c r="E1522" s="215"/>
      <c r="F1522" s="215"/>
    </row>
    <row r="1523" spans="1:6" ht="12.75">
      <c r="A1523" s="213"/>
      <c r="C1523" s="235"/>
      <c r="D1523" s="215"/>
      <c r="E1523" s="215"/>
      <c r="F1523" s="215"/>
    </row>
    <row r="1524" spans="1:6" ht="12.75">
      <c r="A1524" s="213"/>
      <c r="C1524" s="235"/>
      <c r="D1524" s="215"/>
      <c r="E1524" s="215"/>
      <c r="F1524" s="215"/>
    </row>
    <row r="1525" spans="1:6" ht="12.75">
      <c r="A1525" s="213"/>
      <c r="C1525" s="235"/>
      <c r="D1525" s="215"/>
      <c r="E1525" s="215"/>
      <c r="F1525" s="215"/>
    </row>
    <row r="1526" spans="1:6" ht="12.75">
      <c r="A1526" s="213"/>
      <c r="C1526" s="235"/>
      <c r="D1526" s="215"/>
      <c r="E1526" s="215"/>
      <c r="F1526" s="215"/>
    </row>
    <row r="1527" spans="1:6" ht="12.75">
      <c r="A1527" s="213"/>
      <c r="C1527" s="235"/>
      <c r="D1527" s="215"/>
      <c r="E1527" s="215"/>
      <c r="F1527" s="215"/>
    </row>
    <row r="1528" spans="1:6" ht="12.75">
      <c r="A1528" s="213"/>
      <c r="C1528" s="235"/>
      <c r="D1528" s="215"/>
      <c r="E1528" s="215"/>
      <c r="F1528" s="215"/>
    </row>
    <row r="1529" spans="1:6" ht="12.75">
      <c r="A1529" s="213"/>
      <c r="C1529" s="235"/>
      <c r="D1529" s="215"/>
      <c r="E1529" s="215"/>
      <c r="F1529" s="215"/>
    </row>
    <row r="1530" spans="1:6" ht="12.75">
      <c r="A1530" s="213"/>
      <c r="C1530" s="235"/>
      <c r="D1530" s="215"/>
      <c r="E1530" s="215"/>
      <c r="F1530" s="215"/>
    </row>
    <row r="1531" spans="1:6" ht="12.75">
      <c r="A1531" s="213"/>
      <c r="C1531" s="235"/>
      <c r="D1531" s="215"/>
      <c r="E1531" s="215"/>
      <c r="F1531" s="215"/>
    </row>
    <row r="1532" spans="1:6" ht="12.75">
      <c r="A1532" s="213"/>
      <c r="C1532" s="235"/>
      <c r="D1532" s="215"/>
      <c r="E1532" s="215"/>
      <c r="F1532" s="215"/>
    </row>
    <row r="1533" spans="1:6" ht="12.75">
      <c r="A1533" s="213"/>
      <c r="C1533" s="235"/>
      <c r="D1533" s="215"/>
      <c r="E1533" s="215"/>
      <c r="F1533" s="215"/>
    </row>
    <row r="1534" spans="1:6" ht="12.75">
      <c r="A1534" s="213"/>
      <c r="C1534" s="235"/>
      <c r="D1534" s="215"/>
      <c r="E1534" s="215"/>
      <c r="F1534" s="215"/>
    </row>
    <row r="1535" spans="1:6" ht="12.75">
      <c r="A1535" s="213"/>
      <c r="C1535" s="235"/>
      <c r="D1535" s="215"/>
      <c r="E1535" s="215"/>
      <c r="F1535" s="215"/>
    </row>
    <row r="1536" spans="1:6" ht="12.75">
      <c r="A1536" s="213"/>
      <c r="C1536" s="235"/>
      <c r="D1536" s="215"/>
      <c r="E1536" s="215"/>
      <c r="F1536" s="215"/>
    </row>
    <row r="1537" spans="1:6" ht="12.75">
      <c r="A1537" s="213"/>
      <c r="C1537" s="235"/>
      <c r="D1537" s="215"/>
      <c r="E1537" s="215"/>
      <c r="F1537" s="215"/>
    </row>
    <row r="1538" spans="1:6" ht="12.75">
      <c r="A1538" s="213"/>
      <c r="C1538" s="235"/>
      <c r="D1538" s="215"/>
      <c r="E1538" s="215"/>
      <c r="F1538" s="215"/>
    </row>
    <row r="1539" spans="1:6" ht="12.75">
      <c r="A1539" s="213"/>
      <c r="C1539" s="235"/>
      <c r="D1539" s="215"/>
      <c r="E1539" s="215"/>
      <c r="F1539" s="215"/>
    </row>
    <row r="1540" spans="1:6" ht="12.75">
      <c r="A1540" s="213"/>
      <c r="C1540" s="235"/>
      <c r="D1540" s="215"/>
      <c r="E1540" s="215"/>
      <c r="F1540" s="215"/>
    </row>
    <row r="1541" spans="1:6" ht="12.75">
      <c r="A1541" s="213"/>
      <c r="C1541" s="235"/>
      <c r="D1541" s="215"/>
      <c r="E1541" s="215"/>
      <c r="F1541" s="215"/>
    </row>
    <row r="1542" spans="1:6" ht="12.75">
      <c r="A1542" s="213"/>
      <c r="C1542" s="235"/>
      <c r="D1542" s="215"/>
      <c r="E1542" s="215"/>
      <c r="F1542" s="215"/>
    </row>
    <row r="1543" spans="1:6" ht="12.75">
      <c r="A1543" s="213"/>
      <c r="C1543" s="235"/>
      <c r="D1543" s="215"/>
      <c r="E1543" s="215"/>
      <c r="F1543" s="215"/>
    </row>
    <row r="1544" spans="1:6" ht="12.75">
      <c r="A1544" s="213"/>
      <c r="C1544" s="235"/>
      <c r="D1544" s="215"/>
      <c r="E1544" s="215"/>
      <c r="F1544" s="215"/>
    </row>
    <row r="1545" spans="1:6" ht="12.75">
      <c r="A1545" s="213"/>
      <c r="C1545" s="235"/>
      <c r="D1545" s="215"/>
      <c r="E1545" s="215"/>
      <c r="F1545" s="215"/>
    </row>
    <row r="1546" spans="1:6" ht="12.75">
      <c r="A1546" s="213"/>
      <c r="C1546" s="235"/>
      <c r="D1546" s="215"/>
      <c r="E1546" s="215"/>
      <c r="F1546" s="215"/>
    </row>
  </sheetData>
  <sheetProtection/>
  <mergeCells count="10">
    <mergeCell ref="B27:F27"/>
    <mergeCell ref="B28:F28"/>
    <mergeCell ref="B29:F29"/>
    <mergeCell ref="B30:F30"/>
    <mergeCell ref="B38:F38"/>
    <mergeCell ref="B39:F39"/>
    <mergeCell ref="B31:F31"/>
    <mergeCell ref="B32:F32"/>
    <mergeCell ref="B36:F36"/>
    <mergeCell ref="B37:F37"/>
  </mergeCells>
  <printOptions/>
  <pageMargins left="1.062992125984252" right="0.3937007874015748" top="1.220472440944882" bottom="0.7874015748031497" header="0.5118110236220472" footer="0.5118110236220472"/>
  <pageSetup horizontalDpi="600" verticalDpi="600" orientation="portrait" paperSize="9" r:id="rId2"/>
  <headerFooter>
    <oddHeader>&amp;CIJS - PONUDBENI PREDRAČUN ZA GRADNJO PRIZIDKA K OBJEKTU K7 -  rušitvena dela</oddHeader>
    <oddFooter>&amp;L&amp;G&amp;Cstran: &amp;P od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IRENA BELE;TS-Samo</dc:creator>
  <cp:keywords/>
  <dc:description/>
  <cp:lastModifiedBy>User</cp:lastModifiedBy>
  <cp:lastPrinted>2013-07-16T08:18:36Z</cp:lastPrinted>
  <dcterms:created xsi:type="dcterms:W3CDTF">2000-02-28T06:34:45Z</dcterms:created>
  <dcterms:modified xsi:type="dcterms:W3CDTF">2013-07-17T08:49:42Z</dcterms:modified>
  <cp:category/>
  <cp:version/>
  <cp:contentType/>
  <cp:contentStatus/>
</cp:coreProperties>
</file>