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46"/>
  <workbookPr defaultThemeVersion="124226"/>
  <mc:AlternateContent xmlns:mc="http://schemas.openxmlformats.org/markup-compatibility/2006">
    <mc:Choice Requires="x15">
      <x15ac:absPath xmlns:x15ac="http://schemas.microsoft.com/office/spreadsheetml/2010/11/ac" url="Z:\2. PROJEKTI, ARHIV\2. TESLOVA\07 Ureditev prostorov E odsekov v 2. in 1. nadstropju\02 Postopek JN\08 Objavljena razpisna dokumentacija 2\"/>
    </mc:Choice>
  </mc:AlternateContent>
  <xr:revisionPtr revIDLastSave="0" documentId="13_ncr:1_{34515C74-FDFF-4510-BC02-F3670F34ED00}" xr6:coauthVersionLast="36" xr6:coauthVersionMax="36" xr10:uidLastSave="{00000000-0000-0000-0000-000000000000}"/>
  <bookViews>
    <workbookView xWindow="-120" yWindow="-120" windowWidth="19440" windowHeight="10440" tabRatio="832" xr2:uid="{00000000-000D-0000-FFFF-FFFF00000000}"/>
  </bookViews>
  <sheets>
    <sheet name="Rekapitulacija" sheetId="4" r:id="rId1"/>
    <sheet name="E9-31" sheetId="5" r:id="rId2"/>
    <sheet name="E9-32" sheetId="6" r:id="rId3"/>
    <sheet name="E9-33" sheetId="3" r:id="rId4"/>
    <sheet name="E9-35" sheetId="10" r:id="rId5"/>
    <sheet name="E5-21, 22" sheetId="11" r:id="rId6"/>
    <sheet name="E1-16" sheetId="12" r:id="rId7"/>
    <sheet name="E1-52, 53" sheetId="13" r:id="rId8"/>
    <sheet name="E8-54" sheetId="14" r:id="rId9"/>
    <sheet name="E8-55, 56" sheetId="15" r:id="rId10"/>
    <sheet name="E8-64" sheetId="16" r:id="rId11"/>
    <sheet name="E8-65, 66" sheetId="17" r:id="rId12"/>
    <sheet name="E8 67-70" sheetId="18" r:id="rId13"/>
    <sheet name="E6-57" sheetId="19" r:id="rId14"/>
    <sheet name="E6-58" sheetId="20" r:id="rId15"/>
    <sheet name="E3-59" sheetId="21" r:id="rId16"/>
    <sheet name="E3-60, 61" sheetId="22" r:id="rId17"/>
    <sheet name="E3-62, 63" sheetId="23" r:id="rId18"/>
    <sheet name="S-Sanitarije" sheetId="26" r:id="rId19"/>
    <sheet name="S-Hodnik" sheetId="25" r:id="rId20"/>
  </sheets>
  <definedNames>
    <definedName name="_xlnm.Print_Area" localSheetId="5">'E5-21, 22'!$A$1:$F$137</definedName>
    <definedName name="_xlnm.Print_Area" localSheetId="11">'E8-65, 66'!$A$1:$F$123</definedName>
    <definedName name="_xlnm.Print_Area" localSheetId="0">Rekapitulacija!$A$1:$M$39</definedName>
  </definedNames>
  <calcPr calcId="191029"/>
</workbook>
</file>

<file path=xl/calcChain.xml><?xml version="1.0" encoding="utf-8"?>
<calcChain xmlns="http://schemas.openxmlformats.org/spreadsheetml/2006/main">
  <c r="J36" i="4" l="1"/>
  <c r="K36" i="4"/>
  <c r="L36" i="4"/>
  <c r="M36" i="4"/>
  <c r="I36" i="4"/>
  <c r="F179" i="26" l="1"/>
  <c r="F103" i="23"/>
  <c r="F75" i="21"/>
  <c r="F131" i="18"/>
  <c r="F156" i="18"/>
  <c r="F109" i="12"/>
  <c r="F111" i="17" l="1"/>
  <c r="F105" i="17"/>
  <c r="F66" i="16"/>
  <c r="F55" i="14"/>
  <c r="F86" i="16" l="1"/>
  <c r="F106" i="14"/>
  <c r="F107" i="17"/>
  <c r="G107" i="17" s="1"/>
  <c r="F115" i="16"/>
  <c r="F40" i="22"/>
  <c r="F75" i="16"/>
  <c r="F46" i="23"/>
  <c r="F45" i="23"/>
  <c r="F55" i="11"/>
  <c r="F58" i="11"/>
  <c r="F56" i="22"/>
  <c r="F55" i="22"/>
  <c r="F40" i="21"/>
  <c r="F39" i="21"/>
  <c r="F49" i="19"/>
  <c r="F48" i="19"/>
  <c r="F57" i="18"/>
  <c r="F54" i="17"/>
  <c r="F51" i="16"/>
  <c r="F49" i="15"/>
  <c r="F42" i="14"/>
  <c r="F46" i="3"/>
  <c r="F41" i="3"/>
  <c r="F41" i="6"/>
  <c r="F64" i="5"/>
  <c r="F41" i="23"/>
  <c r="F49" i="22"/>
  <c r="F35" i="21"/>
  <c r="F53" i="20"/>
  <c r="F58" i="19"/>
  <c r="F64" i="18"/>
  <c r="F58" i="16"/>
  <c r="F56" i="15"/>
  <c r="F49" i="14"/>
  <c r="F80" i="13"/>
  <c r="F47" i="12"/>
  <c r="F46" i="6"/>
  <c r="F25" i="23"/>
  <c r="F29" i="22"/>
  <c r="F21" i="21"/>
  <c r="F31" i="20"/>
  <c r="F35" i="19"/>
  <c r="F43" i="18"/>
  <c r="F35" i="16"/>
  <c r="F37" i="15"/>
  <c r="F27" i="14"/>
  <c r="F51" i="13"/>
  <c r="F33" i="12"/>
  <c r="F38" i="11"/>
  <c r="F41" i="11"/>
  <c r="F32" i="3"/>
  <c r="F32" i="6"/>
  <c r="F29" i="23"/>
  <c r="F34" i="22"/>
  <c r="F26" i="21"/>
  <c r="F40" i="19"/>
  <c r="F48" i="18"/>
  <c r="F41" i="17"/>
  <c r="F40" i="16"/>
  <c r="F40" i="15"/>
  <c r="F32" i="14"/>
  <c r="F27" i="3"/>
  <c r="F27" i="6"/>
  <c r="F71" i="5"/>
  <c r="F50" i="5"/>
  <c r="F41" i="5"/>
  <c r="R30" i="4" l="1"/>
  <c r="R29" i="4"/>
  <c r="R19" i="4"/>
  <c r="R31" i="4" l="1"/>
  <c r="P31" i="4"/>
  <c r="H28" i="4"/>
  <c r="H24" i="4"/>
  <c r="H21" i="4"/>
  <c r="H15" i="4"/>
  <c r="H12" i="4"/>
  <c r="H10" i="4"/>
  <c r="F177" i="26"/>
  <c r="F175" i="26"/>
  <c r="F173" i="26"/>
  <c r="F171" i="26"/>
  <c r="F170" i="26"/>
  <c r="F168" i="26"/>
  <c r="F166" i="26"/>
  <c r="F164" i="26"/>
  <c r="F162" i="26"/>
  <c r="F153" i="26"/>
  <c r="F151" i="26"/>
  <c r="F140" i="26"/>
  <c r="F138" i="26"/>
  <c r="F136" i="26"/>
  <c r="F134" i="26"/>
  <c r="F132" i="26"/>
  <c r="F130" i="26"/>
  <c r="F128" i="26"/>
  <c r="F126" i="26"/>
  <c r="F124" i="26"/>
  <c r="F123" i="26"/>
  <c r="F122" i="26"/>
  <c r="F119" i="26"/>
  <c r="F116" i="26"/>
  <c r="F114" i="26"/>
  <c r="F113" i="26"/>
  <c r="F112" i="26"/>
  <c r="F109" i="26"/>
  <c r="F107" i="26"/>
  <c r="F98" i="26"/>
  <c r="F96" i="26"/>
  <c r="F94" i="26"/>
  <c r="F92" i="26"/>
  <c r="F90" i="26"/>
  <c r="F88" i="26"/>
  <c r="F83" i="26"/>
  <c r="F82" i="26"/>
  <c r="F79" i="26"/>
  <c r="F78" i="26"/>
  <c r="F73" i="26"/>
  <c r="F64" i="26"/>
  <c r="F62" i="26"/>
  <c r="F60" i="26"/>
  <c r="F58" i="26"/>
  <c r="F56" i="26"/>
  <c r="F54" i="26"/>
  <c r="F52" i="26"/>
  <c r="F50" i="26"/>
  <c r="F48" i="26"/>
  <c r="F46" i="26"/>
  <c r="F41" i="26"/>
  <c r="F39" i="26"/>
  <c r="F37" i="26"/>
  <c r="F35" i="26"/>
  <c r="F33" i="26"/>
  <c r="F31" i="26"/>
  <c r="F29" i="26"/>
  <c r="F27" i="26"/>
  <c r="F25" i="26"/>
  <c r="F23" i="26"/>
  <c r="F22" i="26"/>
  <c r="F20" i="26"/>
  <c r="F18" i="26"/>
  <c r="F16" i="26"/>
  <c r="F14" i="26"/>
  <c r="F12" i="26"/>
  <c r="F10" i="26"/>
  <c r="F6" i="26"/>
  <c r="F89" i="25"/>
  <c r="F91" i="25" s="1"/>
  <c r="G30" i="4" s="1"/>
  <c r="F80" i="25"/>
  <c r="F78" i="25"/>
  <c r="F76" i="25"/>
  <c r="F82" i="25" s="1"/>
  <c r="F30" i="4" s="1"/>
  <c r="F66" i="25"/>
  <c r="F64" i="25"/>
  <c r="F60" i="25"/>
  <c r="F56" i="25"/>
  <c r="F54" i="25"/>
  <c r="F52" i="25"/>
  <c r="F51" i="25"/>
  <c r="F49" i="25"/>
  <c r="F44" i="25"/>
  <c r="F42" i="25"/>
  <c r="F33" i="25"/>
  <c r="F31" i="25"/>
  <c r="F29" i="25"/>
  <c r="F27" i="25"/>
  <c r="F25" i="25"/>
  <c r="F20" i="25"/>
  <c r="F18" i="25"/>
  <c r="F16" i="25"/>
  <c r="F14" i="25"/>
  <c r="F12" i="25"/>
  <c r="F10" i="25"/>
  <c r="F6" i="25"/>
  <c r="F112" i="23"/>
  <c r="F110" i="23"/>
  <c r="F101" i="23"/>
  <c r="F99" i="23"/>
  <c r="F97" i="23"/>
  <c r="F95" i="23"/>
  <c r="F93" i="23"/>
  <c r="F84" i="23"/>
  <c r="F82" i="23"/>
  <c r="F80" i="23"/>
  <c r="F78" i="23"/>
  <c r="F74" i="23"/>
  <c r="F70" i="23"/>
  <c r="F68" i="23"/>
  <c r="F66" i="23"/>
  <c r="F64" i="23"/>
  <c r="F59" i="23"/>
  <c r="F57" i="23"/>
  <c r="F48" i="23"/>
  <c r="F43" i="23"/>
  <c r="F40" i="23"/>
  <c r="F38" i="23"/>
  <c r="F36" i="23"/>
  <c r="F34" i="23"/>
  <c r="F28" i="23"/>
  <c r="F26" i="23"/>
  <c r="F24" i="23"/>
  <c r="F22" i="23"/>
  <c r="F20" i="23"/>
  <c r="F18" i="23"/>
  <c r="F16" i="23"/>
  <c r="F14" i="23"/>
  <c r="F12" i="23"/>
  <c r="F10" i="23"/>
  <c r="F6" i="23"/>
  <c r="F117" i="22"/>
  <c r="F115" i="22"/>
  <c r="F119" i="22" s="1"/>
  <c r="G26" i="4" s="1"/>
  <c r="F106" i="22"/>
  <c r="F104" i="22"/>
  <c r="F102" i="22"/>
  <c r="F93" i="22"/>
  <c r="F91" i="22"/>
  <c r="F89" i="22"/>
  <c r="F87" i="22"/>
  <c r="F83" i="22"/>
  <c r="F79" i="22"/>
  <c r="F77" i="22"/>
  <c r="F75" i="22"/>
  <c r="F71" i="22"/>
  <c r="F69" i="22"/>
  <c r="F67" i="22"/>
  <c r="F58" i="22"/>
  <c r="F53" i="22"/>
  <c r="F51" i="22"/>
  <c r="F48" i="22"/>
  <c r="F46" i="22"/>
  <c r="F44" i="22"/>
  <c r="F42" i="22"/>
  <c r="F36" i="22"/>
  <c r="F33" i="22"/>
  <c r="F31" i="22"/>
  <c r="F28" i="22"/>
  <c r="F26" i="22"/>
  <c r="F24" i="22"/>
  <c r="F22" i="22"/>
  <c r="F20" i="22"/>
  <c r="F18" i="22"/>
  <c r="F16" i="22"/>
  <c r="F14" i="22"/>
  <c r="F12" i="22"/>
  <c r="F10" i="22"/>
  <c r="F6" i="22"/>
  <c r="F97" i="21"/>
  <c r="F95" i="21"/>
  <c r="F86" i="21"/>
  <c r="F84" i="21"/>
  <c r="F82" i="21"/>
  <c r="P25" i="4" s="1"/>
  <c r="R25" i="4" s="1"/>
  <c r="F73" i="21"/>
  <c r="F71" i="21"/>
  <c r="F69" i="21"/>
  <c r="F65" i="21"/>
  <c r="F61" i="21"/>
  <c r="F59" i="21"/>
  <c r="F57" i="21"/>
  <c r="F53" i="21"/>
  <c r="F51" i="21"/>
  <c r="F42" i="21"/>
  <c r="F37" i="21"/>
  <c r="F34" i="21"/>
  <c r="F32" i="21"/>
  <c r="F30" i="21"/>
  <c r="F25" i="21"/>
  <c r="F23" i="21"/>
  <c r="F20" i="21"/>
  <c r="F18" i="21"/>
  <c r="F16" i="21"/>
  <c r="F14" i="21"/>
  <c r="F12" i="21"/>
  <c r="F10" i="21"/>
  <c r="F6" i="21"/>
  <c r="F123" i="20"/>
  <c r="F121" i="20"/>
  <c r="F112" i="20"/>
  <c r="F110" i="20"/>
  <c r="F108" i="20"/>
  <c r="F106" i="20"/>
  <c r="F97" i="20"/>
  <c r="F95" i="20"/>
  <c r="F93" i="20"/>
  <c r="F89" i="20"/>
  <c r="F85" i="20"/>
  <c r="F83" i="20"/>
  <c r="F81" i="20"/>
  <c r="F79" i="20"/>
  <c r="F77" i="20"/>
  <c r="F72" i="20"/>
  <c r="F70" i="20"/>
  <c r="F66" i="20"/>
  <c r="F57" i="20"/>
  <c r="F55" i="20"/>
  <c r="F52" i="20"/>
  <c r="F50" i="20"/>
  <c r="F48" i="20"/>
  <c r="F46" i="20"/>
  <c r="F44" i="20"/>
  <c r="F42" i="20"/>
  <c r="F40" i="20"/>
  <c r="F35" i="20"/>
  <c r="F33" i="20"/>
  <c r="F30" i="20"/>
  <c r="F28" i="20"/>
  <c r="F26" i="20"/>
  <c r="F24" i="20"/>
  <c r="F22" i="20"/>
  <c r="F20" i="20"/>
  <c r="F18" i="20"/>
  <c r="F16" i="20"/>
  <c r="F14" i="20"/>
  <c r="F12" i="20"/>
  <c r="F10" i="20"/>
  <c r="F6" i="20"/>
  <c r="F138" i="19"/>
  <c r="F136" i="19"/>
  <c r="F128" i="19"/>
  <c r="F126" i="19"/>
  <c r="F124" i="19"/>
  <c r="F122" i="19"/>
  <c r="F120" i="19"/>
  <c r="F118" i="19"/>
  <c r="F116" i="19"/>
  <c r="F114" i="19"/>
  <c r="F105" i="19"/>
  <c r="F103" i="19"/>
  <c r="F101" i="19"/>
  <c r="F99" i="19"/>
  <c r="F94" i="19"/>
  <c r="F92" i="19"/>
  <c r="F90" i="19"/>
  <c r="F88" i="19"/>
  <c r="F86" i="19"/>
  <c r="F81" i="19"/>
  <c r="F79" i="19"/>
  <c r="F77" i="19"/>
  <c r="F73" i="19"/>
  <c r="F64" i="19"/>
  <c r="F62" i="19"/>
  <c r="F60" i="19"/>
  <c r="F57" i="19"/>
  <c r="F55" i="19"/>
  <c r="F53" i="19"/>
  <c r="F51" i="19"/>
  <c r="F46" i="19"/>
  <c r="F44" i="19"/>
  <c r="F39" i="19"/>
  <c r="F37" i="19"/>
  <c r="F34" i="19"/>
  <c r="F32" i="19"/>
  <c r="F30" i="19"/>
  <c r="F28" i="19"/>
  <c r="F26" i="19"/>
  <c r="F24" i="19"/>
  <c r="F22" i="19"/>
  <c r="F20" i="19"/>
  <c r="F18" i="19"/>
  <c r="F16" i="19"/>
  <c r="F14" i="19"/>
  <c r="F12" i="19"/>
  <c r="F10" i="19"/>
  <c r="F6" i="19"/>
  <c r="F165" i="18"/>
  <c r="F163" i="18"/>
  <c r="F154" i="18"/>
  <c r="F152" i="18"/>
  <c r="F150" i="18"/>
  <c r="F148" i="18"/>
  <c r="F146" i="18"/>
  <c r="F144" i="18"/>
  <c r="F142" i="18"/>
  <c r="F140" i="18"/>
  <c r="F138" i="18"/>
  <c r="F129" i="18"/>
  <c r="F127" i="18"/>
  <c r="F125" i="18"/>
  <c r="F124" i="18"/>
  <c r="F123" i="18"/>
  <c r="F122" i="18"/>
  <c r="F121" i="18"/>
  <c r="F118" i="18"/>
  <c r="F116" i="18"/>
  <c r="F112" i="18"/>
  <c r="F107" i="18"/>
  <c r="F105" i="18"/>
  <c r="F103" i="18"/>
  <c r="F101" i="18"/>
  <c r="F96" i="18"/>
  <c r="F94" i="18"/>
  <c r="F92" i="18"/>
  <c r="F90" i="18"/>
  <c r="F88" i="18"/>
  <c r="F83" i="18"/>
  <c r="F81" i="18"/>
  <c r="F72" i="18"/>
  <c r="F70" i="18"/>
  <c r="F68" i="18"/>
  <c r="F66" i="18"/>
  <c r="F63" i="18"/>
  <c r="F61" i="18"/>
  <c r="F59" i="18"/>
  <c r="F56" i="18"/>
  <c r="F54" i="18"/>
  <c r="F52" i="18"/>
  <c r="F47" i="18"/>
  <c r="F45" i="18"/>
  <c r="F42" i="18"/>
  <c r="F40" i="18"/>
  <c r="F38" i="18"/>
  <c r="F36" i="18"/>
  <c r="F34" i="18"/>
  <c r="F32" i="18"/>
  <c r="F30" i="18"/>
  <c r="F28" i="18"/>
  <c r="F26" i="18"/>
  <c r="F24" i="18"/>
  <c r="F22" i="18"/>
  <c r="F20" i="18"/>
  <c r="F18" i="18"/>
  <c r="F16" i="18"/>
  <c r="F14" i="18"/>
  <c r="F12" i="18"/>
  <c r="F10" i="18"/>
  <c r="F6" i="18"/>
  <c r="G123" i="17"/>
  <c r="F121" i="17"/>
  <c r="F119" i="17"/>
  <c r="F109" i="17"/>
  <c r="F19" i="4" s="1"/>
  <c r="F96" i="17"/>
  <c r="F94" i="17"/>
  <c r="F92" i="17"/>
  <c r="F90" i="17"/>
  <c r="F86" i="17"/>
  <c r="F82" i="17"/>
  <c r="F80" i="17"/>
  <c r="F78" i="17"/>
  <c r="F73" i="17"/>
  <c r="F64" i="17"/>
  <c r="F62" i="17"/>
  <c r="F60" i="17"/>
  <c r="F58" i="17"/>
  <c r="F56" i="17"/>
  <c r="F53" i="17"/>
  <c r="F51" i="17"/>
  <c r="F49" i="17"/>
  <c r="F47" i="17"/>
  <c r="F45" i="17"/>
  <c r="F40" i="17"/>
  <c r="F38" i="17"/>
  <c r="F36" i="17"/>
  <c r="F34" i="17"/>
  <c r="F32" i="17"/>
  <c r="F30" i="17"/>
  <c r="F28" i="17"/>
  <c r="F26" i="17"/>
  <c r="F24" i="17"/>
  <c r="F22" i="17"/>
  <c r="F20" i="17"/>
  <c r="F18" i="17"/>
  <c r="F16" i="17"/>
  <c r="F14" i="17"/>
  <c r="F12" i="17"/>
  <c r="F10" i="17"/>
  <c r="F6" i="17"/>
  <c r="F132" i="16"/>
  <c r="F130" i="16"/>
  <c r="F128" i="16"/>
  <c r="F119" i="16"/>
  <c r="F117" i="16"/>
  <c r="F113" i="16"/>
  <c r="F111" i="16"/>
  <c r="F109" i="16"/>
  <c r="F100" i="16"/>
  <c r="F98" i="16"/>
  <c r="F94" i="16"/>
  <c r="F90" i="16"/>
  <c r="F88" i="16"/>
  <c r="F84" i="16"/>
  <c r="F82" i="16"/>
  <c r="F77" i="16"/>
  <c r="F73" i="16"/>
  <c r="F64" i="16"/>
  <c r="F62" i="16"/>
  <c r="F60" i="16"/>
  <c r="F57" i="16"/>
  <c r="F55" i="16"/>
  <c r="F53" i="16"/>
  <c r="F50" i="16"/>
  <c r="F48" i="16"/>
  <c r="F46" i="16"/>
  <c r="F44" i="16"/>
  <c r="F39" i="16"/>
  <c r="F37" i="16"/>
  <c r="F34" i="16"/>
  <c r="F32" i="16"/>
  <c r="F30" i="16"/>
  <c r="F28" i="16"/>
  <c r="F26" i="16"/>
  <c r="F24" i="16"/>
  <c r="F22" i="16"/>
  <c r="F20" i="16"/>
  <c r="F18" i="16"/>
  <c r="F16" i="16"/>
  <c r="F14" i="16"/>
  <c r="F12" i="16"/>
  <c r="F10" i="16"/>
  <c r="F6" i="16"/>
  <c r="F142" i="15"/>
  <c r="F140" i="15"/>
  <c r="F144" i="15" s="1"/>
  <c r="G17" i="4" s="1"/>
  <c r="F131" i="15"/>
  <c r="F129" i="15"/>
  <c r="F127" i="15"/>
  <c r="F125" i="15"/>
  <c r="F123" i="15"/>
  <c r="F121" i="15"/>
  <c r="F119" i="15"/>
  <c r="F117" i="15"/>
  <c r="F108" i="15"/>
  <c r="F106" i="15"/>
  <c r="F104" i="15"/>
  <c r="F100" i="15"/>
  <c r="F96" i="15"/>
  <c r="F94" i="15"/>
  <c r="F92" i="15"/>
  <c r="F90" i="15"/>
  <c r="F88" i="15"/>
  <c r="F84" i="15"/>
  <c r="F82" i="15"/>
  <c r="F80" i="15"/>
  <c r="F75" i="15"/>
  <c r="F73" i="15"/>
  <c r="F71" i="15"/>
  <c r="F62" i="15"/>
  <c r="F60" i="15"/>
  <c r="F58" i="15"/>
  <c r="F55" i="15"/>
  <c r="F53" i="15"/>
  <c r="F51" i="15"/>
  <c r="F48" i="15"/>
  <c r="F46" i="15"/>
  <c r="F44" i="15"/>
  <c r="F39" i="15"/>
  <c r="F36" i="15"/>
  <c r="F34" i="15"/>
  <c r="F32" i="15"/>
  <c r="F30" i="15"/>
  <c r="F28" i="15"/>
  <c r="F26" i="15"/>
  <c r="F24" i="15"/>
  <c r="F22" i="15"/>
  <c r="F20" i="15"/>
  <c r="F18" i="15"/>
  <c r="F16" i="15"/>
  <c r="F14" i="15"/>
  <c r="F12" i="15"/>
  <c r="F10" i="15"/>
  <c r="F6" i="15"/>
  <c r="F117" i="14"/>
  <c r="F115" i="14"/>
  <c r="F104" i="14"/>
  <c r="F102" i="14"/>
  <c r="F100" i="14"/>
  <c r="F98" i="14"/>
  <c r="F89" i="14"/>
  <c r="F87" i="14"/>
  <c r="F85" i="14"/>
  <c r="F81" i="14"/>
  <c r="F77" i="14"/>
  <c r="F75" i="14"/>
  <c r="F73" i="14"/>
  <c r="F71" i="14"/>
  <c r="F66" i="14"/>
  <c r="F64" i="14"/>
  <c r="F62" i="14"/>
  <c r="F53" i="14"/>
  <c r="F51" i="14"/>
  <c r="F48" i="14"/>
  <c r="F46" i="14"/>
  <c r="F44" i="14"/>
  <c r="F41" i="14"/>
  <c r="F39" i="14"/>
  <c r="F37" i="14"/>
  <c r="F31" i="14"/>
  <c r="F29" i="14"/>
  <c r="F26" i="14"/>
  <c r="F24" i="14"/>
  <c r="F22" i="14"/>
  <c r="F20" i="14"/>
  <c r="F18" i="14"/>
  <c r="F16" i="14"/>
  <c r="F14" i="14"/>
  <c r="F12" i="14"/>
  <c r="F10" i="14"/>
  <c r="F6" i="14"/>
  <c r="F176" i="13"/>
  <c r="F174" i="13"/>
  <c r="F164" i="13"/>
  <c r="F162" i="13"/>
  <c r="F160" i="13"/>
  <c r="F158" i="13"/>
  <c r="F156" i="13"/>
  <c r="F154" i="13"/>
  <c r="F152" i="13"/>
  <c r="F150" i="13"/>
  <c r="F148" i="13"/>
  <c r="F139" i="13"/>
  <c r="F137" i="13"/>
  <c r="F133" i="13"/>
  <c r="F131" i="13"/>
  <c r="F127" i="13"/>
  <c r="F125" i="13"/>
  <c r="F123" i="13"/>
  <c r="F121" i="13"/>
  <c r="F119" i="13"/>
  <c r="F114" i="13"/>
  <c r="F112" i="13"/>
  <c r="F110" i="13"/>
  <c r="F108" i="13"/>
  <c r="F106" i="13"/>
  <c r="F101" i="13"/>
  <c r="F99" i="13"/>
  <c r="F97" i="13"/>
  <c r="F88" i="13"/>
  <c r="F86" i="13"/>
  <c r="F84" i="13"/>
  <c r="F82" i="13"/>
  <c r="F79" i="13"/>
  <c r="F77" i="13"/>
  <c r="F75" i="13"/>
  <c r="F73" i="13"/>
  <c r="F71" i="13"/>
  <c r="F69" i="13"/>
  <c r="F67" i="13"/>
  <c r="F65" i="13"/>
  <c r="F63" i="13"/>
  <c r="F61" i="13"/>
  <c r="F59" i="13"/>
  <c r="F55" i="13"/>
  <c r="F53" i="13"/>
  <c r="F50" i="13"/>
  <c r="F48" i="13"/>
  <c r="F46" i="13"/>
  <c r="F44" i="13"/>
  <c r="F42" i="13"/>
  <c r="F40" i="13"/>
  <c r="F38" i="13"/>
  <c r="F36" i="13"/>
  <c r="F34" i="13"/>
  <c r="F32" i="13"/>
  <c r="F30" i="13"/>
  <c r="F28" i="13"/>
  <c r="F26" i="13"/>
  <c r="F24" i="13"/>
  <c r="F22" i="13"/>
  <c r="F20" i="13"/>
  <c r="F18" i="13"/>
  <c r="F16" i="13"/>
  <c r="F14" i="13"/>
  <c r="F12" i="13"/>
  <c r="F10" i="13"/>
  <c r="F6" i="13"/>
  <c r="F116" i="12"/>
  <c r="F114" i="12"/>
  <c r="F118" i="12" s="1"/>
  <c r="G13" i="4" s="1"/>
  <c r="F107" i="12"/>
  <c r="F105" i="12"/>
  <c r="F103" i="12"/>
  <c r="F101" i="12"/>
  <c r="F92" i="12"/>
  <c r="F90" i="12"/>
  <c r="F86" i="12"/>
  <c r="F82" i="12"/>
  <c r="F80" i="12"/>
  <c r="F78" i="12"/>
  <c r="F76" i="12"/>
  <c r="F71" i="12"/>
  <c r="F66" i="12"/>
  <c r="F57" i="12"/>
  <c r="F55" i="12"/>
  <c r="F53" i="12"/>
  <c r="F51" i="12"/>
  <c r="F49" i="12"/>
  <c r="F46" i="12"/>
  <c r="F44" i="12"/>
  <c r="F42" i="12"/>
  <c r="F37" i="12"/>
  <c r="F35" i="12"/>
  <c r="F32" i="12"/>
  <c r="F30" i="12"/>
  <c r="F28" i="12"/>
  <c r="F26" i="12"/>
  <c r="F24" i="12"/>
  <c r="F22" i="12"/>
  <c r="F20" i="12"/>
  <c r="F18" i="12"/>
  <c r="F16" i="12"/>
  <c r="F14" i="12"/>
  <c r="F12" i="12"/>
  <c r="F10" i="12"/>
  <c r="F6" i="12"/>
  <c r="F135" i="11"/>
  <c r="F133" i="11"/>
  <c r="F124" i="11"/>
  <c r="F122" i="11"/>
  <c r="P11" i="4" s="1"/>
  <c r="F120" i="11"/>
  <c r="F118" i="11"/>
  <c r="F116" i="11"/>
  <c r="F107" i="11"/>
  <c r="F103" i="11"/>
  <c r="F99" i="11"/>
  <c r="F97" i="11"/>
  <c r="F92" i="11"/>
  <c r="F90" i="11"/>
  <c r="F88" i="11"/>
  <c r="F86" i="11"/>
  <c r="F84" i="11"/>
  <c r="F82" i="11"/>
  <c r="F77" i="11"/>
  <c r="F75" i="11"/>
  <c r="F73" i="11"/>
  <c r="F68" i="11"/>
  <c r="F60" i="11"/>
  <c r="F57" i="11"/>
  <c r="F53" i="11"/>
  <c r="F51" i="11"/>
  <c r="F49" i="11"/>
  <c r="F47" i="11"/>
  <c r="F45" i="11"/>
  <c r="F40" i="11"/>
  <c r="F36" i="11"/>
  <c r="F34" i="11"/>
  <c r="F32" i="11"/>
  <c r="F30" i="11"/>
  <c r="F28" i="11"/>
  <c r="F26" i="11"/>
  <c r="F24" i="11"/>
  <c r="F22" i="11"/>
  <c r="F20" i="11"/>
  <c r="F18" i="11"/>
  <c r="F16" i="11"/>
  <c r="F14" i="11"/>
  <c r="F12" i="11"/>
  <c r="F10" i="11"/>
  <c r="F6" i="11"/>
  <c r="F85" i="10"/>
  <c r="F83" i="10"/>
  <c r="F87" i="10" s="1"/>
  <c r="G9" i="4" s="1"/>
  <c r="F74" i="10"/>
  <c r="F72" i="10"/>
  <c r="F70" i="10"/>
  <c r="F68" i="10"/>
  <c r="F59" i="10"/>
  <c r="F57" i="10"/>
  <c r="F53" i="10"/>
  <c r="F48" i="10"/>
  <c r="F46" i="10"/>
  <c r="F42" i="10"/>
  <c r="F37" i="10"/>
  <c r="F35" i="10"/>
  <c r="F26" i="10"/>
  <c r="F24" i="10"/>
  <c r="F22" i="10"/>
  <c r="F18" i="10"/>
  <c r="F16" i="10"/>
  <c r="F14" i="10"/>
  <c r="F12" i="10"/>
  <c r="F10" i="10"/>
  <c r="F6" i="10"/>
  <c r="F116" i="3"/>
  <c r="F114" i="3"/>
  <c r="F105" i="3"/>
  <c r="F103" i="3"/>
  <c r="F101" i="3"/>
  <c r="F99" i="3"/>
  <c r="F89" i="3"/>
  <c r="F87" i="3"/>
  <c r="F83" i="3"/>
  <c r="F78" i="3"/>
  <c r="F73" i="3"/>
  <c r="F71" i="3"/>
  <c r="F66" i="3"/>
  <c r="F64" i="3"/>
  <c r="F59" i="3"/>
  <c r="F57" i="3"/>
  <c r="F48" i="3"/>
  <c r="F45" i="3"/>
  <c r="F43" i="3"/>
  <c r="F40" i="3"/>
  <c r="F38" i="3"/>
  <c r="F36" i="3"/>
  <c r="F31" i="3"/>
  <c r="F29" i="3"/>
  <c r="F26" i="3"/>
  <c r="F24" i="3"/>
  <c r="F22" i="3"/>
  <c r="F20" i="3"/>
  <c r="F18" i="3"/>
  <c r="F16" i="3"/>
  <c r="F14" i="3"/>
  <c r="F12" i="3"/>
  <c r="F10" i="3"/>
  <c r="F6" i="3"/>
  <c r="F120" i="6"/>
  <c r="F118" i="6"/>
  <c r="F109" i="6"/>
  <c r="F107" i="6"/>
  <c r="F105" i="6"/>
  <c r="F103" i="6"/>
  <c r="F101" i="6"/>
  <c r="F99" i="6"/>
  <c r="F90" i="6"/>
  <c r="F88" i="6"/>
  <c r="F86" i="6"/>
  <c r="F81" i="6"/>
  <c r="F76" i="6"/>
  <c r="F74" i="6"/>
  <c r="F72" i="6"/>
  <c r="F70" i="6"/>
  <c r="F65" i="6"/>
  <c r="F60" i="6"/>
  <c r="F58" i="6"/>
  <c r="F50" i="6"/>
  <c r="F48" i="6"/>
  <c r="F45" i="6"/>
  <c r="F43" i="6"/>
  <c r="F40" i="6"/>
  <c r="F38" i="6"/>
  <c r="F36" i="6"/>
  <c r="F31" i="6"/>
  <c r="F29" i="6"/>
  <c r="F26" i="6"/>
  <c r="F24" i="6"/>
  <c r="F22" i="6"/>
  <c r="F20" i="6"/>
  <c r="F18" i="6"/>
  <c r="F16" i="6"/>
  <c r="F14" i="6"/>
  <c r="F12" i="6"/>
  <c r="F10" i="6"/>
  <c r="F6" i="6"/>
  <c r="F151" i="5"/>
  <c r="F149" i="5"/>
  <c r="F142" i="5"/>
  <c r="F140" i="5"/>
  <c r="F138" i="5"/>
  <c r="F136" i="5"/>
  <c r="F134" i="5"/>
  <c r="F132" i="5"/>
  <c r="F130" i="5"/>
  <c r="F128" i="5"/>
  <c r="F126" i="5"/>
  <c r="F117" i="5"/>
  <c r="F115" i="5"/>
  <c r="F113" i="5"/>
  <c r="F111" i="5"/>
  <c r="F107" i="5"/>
  <c r="F105" i="5"/>
  <c r="F103" i="5"/>
  <c r="F101" i="5"/>
  <c r="F96" i="5"/>
  <c r="F94" i="5"/>
  <c r="F92" i="5"/>
  <c r="F83" i="5"/>
  <c r="F81" i="5"/>
  <c r="F79" i="5"/>
  <c r="F77" i="5"/>
  <c r="F75" i="5"/>
  <c r="F73" i="5"/>
  <c r="F70" i="5"/>
  <c r="F68" i="5"/>
  <c r="F66" i="5"/>
  <c r="F63" i="5"/>
  <c r="F61" i="5"/>
  <c r="F56" i="5"/>
  <c r="F54" i="5"/>
  <c r="F52" i="5"/>
  <c r="F49" i="5"/>
  <c r="F47" i="5"/>
  <c r="F45" i="5"/>
  <c r="F43" i="5"/>
  <c r="F40" i="5"/>
  <c r="F38" i="5"/>
  <c r="F36" i="5"/>
  <c r="F34" i="5"/>
  <c r="F32" i="5"/>
  <c r="F30" i="5"/>
  <c r="F28" i="5"/>
  <c r="F26" i="5"/>
  <c r="F24" i="5"/>
  <c r="F22" i="5"/>
  <c r="F20" i="5"/>
  <c r="F18" i="5"/>
  <c r="F16" i="5"/>
  <c r="F14" i="5"/>
  <c r="F12" i="5"/>
  <c r="F10" i="5"/>
  <c r="F6" i="5"/>
  <c r="F27" i="4" l="1"/>
  <c r="F125" i="20"/>
  <c r="G23" i="4" s="1"/>
  <c r="F59" i="12"/>
  <c r="D13" i="4" s="1"/>
  <c r="F144" i="5"/>
  <c r="F6" i="4" s="1"/>
  <c r="F126" i="11"/>
  <c r="F11" i="4" s="1"/>
  <c r="F12" i="4" s="1"/>
  <c r="F13" i="4"/>
  <c r="F35" i="25"/>
  <c r="D30" i="4" s="1"/>
  <c r="F90" i="13"/>
  <c r="D14" i="4" s="1"/>
  <c r="D15" i="4" s="1"/>
  <c r="F167" i="13"/>
  <c r="F14" i="4" s="1"/>
  <c r="F114" i="20"/>
  <c r="F23" i="4" s="1"/>
  <c r="F109" i="11"/>
  <c r="E11" i="4" s="1"/>
  <c r="E12" i="4" s="1"/>
  <c r="F94" i="12"/>
  <c r="E13" i="4" s="1"/>
  <c r="F178" i="13"/>
  <c r="G14" i="4" s="1"/>
  <c r="P27" i="4"/>
  <c r="R27" i="4" s="1"/>
  <c r="F140" i="19"/>
  <c r="G22" i="4" s="1"/>
  <c r="G24" i="4" s="1"/>
  <c r="F74" i="18"/>
  <c r="D20" i="4" s="1"/>
  <c r="F66" i="17"/>
  <c r="D19" i="4" s="1"/>
  <c r="F114" i="23"/>
  <c r="G27" i="4" s="1"/>
  <c r="F108" i="22"/>
  <c r="F26" i="4" s="1"/>
  <c r="P9" i="4"/>
  <c r="R9" i="4" s="1"/>
  <c r="P14" i="4"/>
  <c r="R14" i="4" s="1"/>
  <c r="P7" i="4"/>
  <c r="R7" i="4" s="1"/>
  <c r="F153" i="5"/>
  <c r="G6" i="4" s="1"/>
  <c r="F122" i="6"/>
  <c r="G7" i="4" s="1"/>
  <c r="F119" i="14"/>
  <c r="G16" i="4" s="1"/>
  <c r="F123" i="17"/>
  <c r="G19" i="4" s="1"/>
  <c r="E20" i="4"/>
  <c r="F66" i="19"/>
  <c r="D22" i="4" s="1"/>
  <c r="F99" i="21"/>
  <c r="G25" i="4" s="1"/>
  <c r="P26" i="4"/>
  <c r="R26" i="4" s="1"/>
  <c r="F50" i="23"/>
  <c r="D27" i="4" s="1"/>
  <c r="F86" i="23"/>
  <c r="E27" i="4" s="1"/>
  <c r="F69" i="25"/>
  <c r="E30" i="4" s="1"/>
  <c r="F100" i="26"/>
  <c r="E29" i="4" s="1"/>
  <c r="F107" i="3"/>
  <c r="F8" i="4" s="1"/>
  <c r="F92" i="6"/>
  <c r="E7" i="4" s="1"/>
  <c r="F111" i="6"/>
  <c r="F7" i="4" s="1"/>
  <c r="F62" i="11"/>
  <c r="D11" i="4" s="1"/>
  <c r="D12" i="4" s="1"/>
  <c r="D18" i="4"/>
  <c r="F121" i="16"/>
  <c r="F18" i="4" s="1"/>
  <c r="F60" i="22"/>
  <c r="D26" i="4" s="1"/>
  <c r="F95" i="22"/>
  <c r="E26" i="4" s="1"/>
  <c r="F66" i="26"/>
  <c r="D29" i="4" s="1"/>
  <c r="F85" i="5"/>
  <c r="D6" i="4" s="1"/>
  <c r="F50" i="3"/>
  <c r="D8" i="4" s="1"/>
  <c r="F118" i="3"/>
  <c r="G8" i="4" s="1"/>
  <c r="F134" i="16"/>
  <c r="G18" i="4" s="1"/>
  <c r="F99" i="20"/>
  <c r="E23" i="4" s="1"/>
  <c r="F91" i="14"/>
  <c r="E16" i="4" s="1"/>
  <c r="F107" i="19"/>
  <c r="E22" i="4" s="1"/>
  <c r="F119" i="5"/>
  <c r="E6" i="4" s="1"/>
  <c r="F52" i="6"/>
  <c r="D7" i="4" s="1"/>
  <c r="P13" i="4"/>
  <c r="F108" i="14"/>
  <c r="F16" i="4" s="1"/>
  <c r="F59" i="20"/>
  <c r="D23" i="4" s="1"/>
  <c r="F155" i="26"/>
  <c r="G29" i="4" s="1"/>
  <c r="G31" i="4" s="1"/>
  <c r="F92" i="3"/>
  <c r="E8" i="4" s="1"/>
  <c r="F28" i="10"/>
  <c r="D9" i="4" s="1"/>
  <c r="F61" i="10"/>
  <c r="E9" i="4" s="1"/>
  <c r="F76" i="10"/>
  <c r="F9" i="4" s="1"/>
  <c r="D16" i="4"/>
  <c r="F64" i="15"/>
  <c r="D17" i="4" s="1"/>
  <c r="F133" i="15"/>
  <c r="F17" i="4" s="1"/>
  <c r="F102" i="16"/>
  <c r="E18" i="4" s="1"/>
  <c r="F98" i="17"/>
  <c r="E19" i="4" s="1"/>
  <c r="F20" i="4"/>
  <c r="F88" i="21"/>
  <c r="F25" i="4" s="1"/>
  <c r="H29" i="4"/>
  <c r="H31" i="4" s="1"/>
  <c r="H32" i="4" s="1"/>
  <c r="P8" i="4"/>
  <c r="R8" i="4" s="1"/>
  <c r="P6" i="4"/>
  <c r="R6" i="4" s="1"/>
  <c r="F137" i="11"/>
  <c r="G11" i="4" s="1"/>
  <c r="G12" i="4" s="1"/>
  <c r="F141" i="13"/>
  <c r="E14" i="4" s="1"/>
  <c r="I14" i="4" s="1"/>
  <c r="M14" i="4" s="1"/>
  <c r="F110" i="15"/>
  <c r="E17" i="4" s="1"/>
  <c r="F167" i="18"/>
  <c r="G20" i="4" s="1"/>
  <c r="F130" i="19"/>
  <c r="F22" i="4" s="1"/>
  <c r="F24" i="4" s="1"/>
  <c r="P22" i="4"/>
  <c r="R22" i="4" s="1"/>
  <c r="F44" i="21"/>
  <c r="D25" i="4" s="1"/>
  <c r="E25" i="4"/>
  <c r="P12" i="4"/>
  <c r="R11" i="4"/>
  <c r="R12" i="4" s="1"/>
  <c r="G15" i="4"/>
  <c r="F142" i="26"/>
  <c r="F144" i="26" s="1"/>
  <c r="F29" i="4" s="1"/>
  <c r="F31" i="4" s="1"/>
  <c r="P23" i="4"/>
  <c r="R23" i="4" s="1"/>
  <c r="P20" i="4"/>
  <c r="R20" i="4" s="1"/>
  <c r="P18" i="4"/>
  <c r="R18" i="4" s="1"/>
  <c r="P17" i="4"/>
  <c r="R17" i="4" s="1"/>
  <c r="P16" i="4"/>
  <c r="R16" i="4" s="1"/>
  <c r="I13" i="4" l="1"/>
  <c r="M13" i="4" s="1"/>
  <c r="D31" i="4"/>
  <c r="G28" i="4"/>
  <c r="F15" i="4"/>
  <c r="I30" i="4"/>
  <c r="K30" i="4" s="1"/>
  <c r="R28" i="4"/>
  <c r="F28" i="4"/>
  <c r="E31" i="4"/>
  <c r="F10" i="4"/>
  <c r="I23" i="4"/>
  <c r="M23" i="4" s="1"/>
  <c r="I6" i="4"/>
  <c r="M6" i="4" s="1"/>
  <c r="I27" i="4"/>
  <c r="M27" i="4" s="1"/>
  <c r="I18" i="4"/>
  <c r="M18" i="4" s="1"/>
  <c r="I19" i="4"/>
  <c r="M19" i="4" s="1"/>
  <c r="D24" i="4"/>
  <c r="I16" i="4"/>
  <c r="M16" i="4" s="1"/>
  <c r="I20" i="4"/>
  <c r="M20" i="4" s="1"/>
  <c r="I9" i="4"/>
  <c r="M9" i="4" s="1"/>
  <c r="I22" i="4"/>
  <c r="M22" i="4" s="1"/>
  <c r="E10" i="4"/>
  <c r="I26" i="4"/>
  <c r="M26" i="4" s="1"/>
  <c r="G21" i="4"/>
  <c r="R10" i="4"/>
  <c r="I17" i="4"/>
  <c r="M17" i="4" s="1"/>
  <c r="F21" i="4"/>
  <c r="R21" i="4"/>
  <c r="D28" i="4"/>
  <c r="I7" i="4"/>
  <c r="M7" i="4" s="1"/>
  <c r="I8" i="4"/>
  <c r="M8" i="4" s="1"/>
  <c r="P10" i="4"/>
  <c r="P28" i="4"/>
  <c r="D21" i="4"/>
  <c r="D10" i="4"/>
  <c r="I11" i="4"/>
  <c r="M11" i="4" s="1"/>
  <c r="R13" i="4"/>
  <c r="R15" i="4" s="1"/>
  <c r="P15" i="4"/>
  <c r="I29" i="4"/>
  <c r="J29" i="4" s="1"/>
  <c r="E28" i="4"/>
  <c r="E15" i="4"/>
  <c r="E21" i="4"/>
  <c r="P21" i="4"/>
  <c r="R24" i="4"/>
  <c r="G10" i="4"/>
  <c r="E24" i="4"/>
  <c r="P24" i="4"/>
  <c r="I25" i="4"/>
  <c r="M25" i="4" s="1"/>
  <c r="J30" i="4"/>
  <c r="J14" i="4"/>
  <c r="K14" i="4"/>
  <c r="J13" i="4"/>
  <c r="K13" i="4"/>
  <c r="O22" i="4"/>
  <c r="O13" i="4"/>
  <c r="Q13" i="4" s="1"/>
  <c r="I15" i="4"/>
  <c r="O14" i="4"/>
  <c r="Q14" i="4" s="1"/>
  <c r="O30" i="4" l="1"/>
  <c r="Q30" i="4" s="1"/>
  <c r="K23" i="4"/>
  <c r="J19" i="4"/>
  <c r="Q22" i="4"/>
  <c r="O6" i="4"/>
  <c r="Q6" i="4" s="1"/>
  <c r="J6" i="4"/>
  <c r="K6" i="4"/>
  <c r="F32" i="4"/>
  <c r="K16" i="4"/>
  <c r="O27" i="4"/>
  <c r="Q27" i="4" s="1"/>
  <c r="O19" i="4"/>
  <c r="Q19" i="4" s="1"/>
  <c r="J16" i="4"/>
  <c r="O16" i="4"/>
  <c r="Q16" i="4" s="1"/>
  <c r="J27" i="4"/>
  <c r="J23" i="4"/>
  <c r="O23" i="4"/>
  <c r="Q23" i="4" s="1"/>
  <c r="K19" i="4"/>
  <c r="K27" i="4"/>
  <c r="J18" i="4"/>
  <c r="O7" i="4"/>
  <c r="Q7" i="4" s="1"/>
  <c r="K18" i="4"/>
  <c r="O18" i="4"/>
  <c r="Q18" i="4" s="1"/>
  <c r="O20" i="4"/>
  <c r="Q20" i="4" s="1"/>
  <c r="I24" i="4"/>
  <c r="J24" i="4" s="1"/>
  <c r="O29" i="4"/>
  <c r="Q29" i="4" s="1"/>
  <c r="Q31" i="4" s="1"/>
  <c r="J22" i="4"/>
  <c r="J26" i="4"/>
  <c r="K8" i="4"/>
  <c r="K26" i="4"/>
  <c r="K22" i="4"/>
  <c r="O26" i="4"/>
  <c r="Q26" i="4" s="1"/>
  <c r="I10" i="4"/>
  <c r="K10" i="4" s="1"/>
  <c r="I28" i="4"/>
  <c r="J28" i="4" s="1"/>
  <c r="G32" i="4"/>
  <c r="J7" i="4"/>
  <c r="J17" i="4"/>
  <c r="O8" i="4"/>
  <c r="Q8" i="4" s="1"/>
  <c r="K7" i="4"/>
  <c r="K17" i="4"/>
  <c r="R32" i="4"/>
  <c r="P32" i="4"/>
  <c r="D32" i="4"/>
  <c r="K9" i="4"/>
  <c r="O17" i="4"/>
  <c r="I31" i="4"/>
  <c r="K31" i="4" s="1"/>
  <c r="J9" i="4"/>
  <c r="J8" i="4"/>
  <c r="K29" i="4"/>
  <c r="K20" i="4"/>
  <c r="O9" i="4"/>
  <c r="Q9" i="4" s="1"/>
  <c r="I21" i="4"/>
  <c r="K21" i="4" s="1"/>
  <c r="J20" i="4"/>
  <c r="I12" i="4"/>
  <c r="J12" i="4" s="1"/>
  <c r="J11" i="4"/>
  <c r="O11" i="4"/>
  <c r="O12" i="4" s="1"/>
  <c r="K11" i="4"/>
  <c r="E32" i="4"/>
  <c r="O25" i="4"/>
  <c r="Q25" i="4" s="1"/>
  <c r="Q15" i="4"/>
  <c r="K25" i="4"/>
  <c r="J25" i="4"/>
  <c r="K15" i="4"/>
  <c r="J15" i="4"/>
  <c r="O15" i="4"/>
  <c r="O24" i="4" l="1"/>
  <c r="Q24" i="4"/>
  <c r="O31" i="4"/>
  <c r="O21" i="4"/>
  <c r="J31" i="4"/>
  <c r="Q11" i="4"/>
  <c r="Q12" i="4" s="1"/>
  <c r="K24" i="4"/>
  <c r="O10" i="4"/>
  <c r="K28" i="4"/>
  <c r="Q28" i="4"/>
  <c r="K12" i="4"/>
  <c r="Q17" i="4"/>
  <c r="Q21" i="4" s="1"/>
  <c r="J10" i="4"/>
  <c r="Q10" i="4"/>
  <c r="O28" i="4"/>
  <c r="J21" i="4"/>
  <c r="I32" i="4"/>
  <c r="I34" i="4" l="1"/>
  <c r="O32" i="4"/>
  <c r="O33" i="4" s="1"/>
  <c r="Q32" i="4"/>
  <c r="Q33" i="4" s="1"/>
  <c r="K32" i="4"/>
  <c r="J32" i="4"/>
  <c r="K34" i="4" l="1"/>
  <c r="J34" i="4"/>
</calcChain>
</file>

<file path=xl/sharedStrings.xml><?xml version="1.0" encoding="utf-8"?>
<sst xmlns="http://schemas.openxmlformats.org/spreadsheetml/2006/main" count="3311" uniqueCount="562">
  <si>
    <t>SKUPNA REKAPITULACIJA OBNOVE PROSTOROV , objekt Teslova 30, Ljubljana</t>
  </si>
  <si>
    <t>A.</t>
  </si>
  <si>
    <t>GRADBENA DELA</t>
  </si>
  <si>
    <t>B.</t>
  </si>
  <si>
    <t>OBRTNIŠKA DELA</t>
  </si>
  <si>
    <t>C.</t>
  </si>
  <si>
    <t>STROJNE INŠTALACIJE</t>
  </si>
  <si>
    <t>D.</t>
  </si>
  <si>
    <t>ČIŠČENJE</t>
  </si>
  <si>
    <t>16, E1</t>
  </si>
  <si>
    <t>31, E9</t>
  </si>
  <si>
    <t>32, E9</t>
  </si>
  <si>
    <t>33, E9</t>
  </si>
  <si>
    <t>35, E9</t>
  </si>
  <si>
    <t>52, 53, E1</t>
  </si>
  <si>
    <t>54, E8</t>
  </si>
  <si>
    <t>55, 56, E8</t>
  </si>
  <si>
    <t>57, E6</t>
  </si>
  <si>
    <t>58, E6</t>
  </si>
  <si>
    <t>59, E3</t>
  </si>
  <si>
    <t>60, 61, E3</t>
  </si>
  <si>
    <t>62, 63, E3</t>
  </si>
  <si>
    <t>64, E8</t>
  </si>
  <si>
    <t>65, 66, E8</t>
  </si>
  <si>
    <t>67, 68, 69, 70, E8</t>
  </si>
  <si>
    <t>skupaj</t>
  </si>
  <si>
    <t>E1</t>
  </si>
  <si>
    <t>E3</t>
  </si>
  <si>
    <t>E6</t>
  </si>
  <si>
    <t>E8</t>
  </si>
  <si>
    <t>E9</t>
  </si>
  <si>
    <t>OPREMA</t>
  </si>
  <si>
    <t>E.</t>
  </si>
  <si>
    <t>21, 22, E5</t>
  </si>
  <si>
    <t>E5</t>
  </si>
  <si>
    <t>A</t>
  </si>
  <si>
    <t>B</t>
  </si>
  <si>
    <t>C</t>
  </si>
  <si>
    <t>D</t>
  </si>
  <si>
    <t>IJS</t>
  </si>
  <si>
    <t>ODSEK</t>
  </si>
  <si>
    <t>m.e.</t>
  </si>
  <si>
    <t xml:space="preserve">količina </t>
  </si>
  <si>
    <t>cena na enoto</t>
  </si>
  <si>
    <t>znesek</t>
  </si>
  <si>
    <t>A1.</t>
  </si>
  <si>
    <t>PRIPRAVLJALNA DELA</t>
  </si>
  <si>
    <t>1.</t>
  </si>
  <si>
    <t>Izpraznitev prostorov (kar ni zajeto v postavkah v nadaljevanju), z odvozom. Priprava in ureditev gradbišča z ureditvijo gradbiščnih priključkov, vsakodnevno čiščenje skupnih prostorov in stopnišč, izvedba fizičnih zapor za preprečitev dostopa do gradbišča, postavitev gradbiščnih vrat, gradbiščne table in opozorilnih oznak, premični odri za izvajanje del ter druga pripravljalna in zaključna dela. V ceni zajeti tudi stroške deponije, prevozov in parkirnin glede na lokacijo objekta. V ceni zajeti tudi odstranitev vsega po zaključku del.</t>
  </si>
  <si>
    <t>zajeto v skupnih delih</t>
  </si>
  <si>
    <t>A2.</t>
  </si>
  <si>
    <t>RUŠITVENA DELA</t>
  </si>
  <si>
    <t>2.</t>
  </si>
  <si>
    <t>Odstranitev elektro instalacij, vsa nadometna napeljava, parapetni kanali 11,7 m1, NIK kanali 12 m1, 4x stropne svetilke,  vsa stikala in vtičnice ter ostali razvod. Prenos, nakladanje in odvoz na trajno deponijo s plačilom takse.</t>
  </si>
  <si>
    <t>kpl</t>
  </si>
  <si>
    <t>3.</t>
  </si>
  <si>
    <t>Odstranitev notranjih in zunanjih enot klime z razvodom. Prenos, nakladanje in odvoz na trajno deponijo s plačilom takse.</t>
  </si>
  <si>
    <t>kos</t>
  </si>
  <si>
    <t>4.</t>
  </si>
  <si>
    <r>
      <t xml:space="preserve">Odstranitev in demontaža korita, </t>
    </r>
    <r>
      <rPr>
        <b/>
        <sz val="10"/>
        <rFont val="Arial CE"/>
        <charset val="238"/>
      </rPr>
      <t>bojlerja SE SHRANI V SKLADIŠČE</t>
    </r>
    <r>
      <rPr>
        <sz val="10"/>
        <rFont val="Arial CE"/>
        <family val="2"/>
        <charset val="238"/>
      </rPr>
      <t>, izlivne armature, hladilnika, sifona. Prenos, nakladanje in odvoz na trajno deponijo s plačilom takse.</t>
    </r>
  </si>
  <si>
    <t>5.</t>
  </si>
  <si>
    <t>Odstranitev radiatorjev z vsemi elementi. Prenos, nakladanje in odvoz na trajno deponijo s plačilom takse.</t>
  </si>
  <si>
    <t>6.</t>
  </si>
  <si>
    <t>Odstranitev in demontaža kuhinjskega pohištva  - nadpultne omare, spodnji del s pultom vse dolžine 2,4 m. Prenos, nakladanje in odvoz na trajno deponijo s plačilom takse.</t>
  </si>
  <si>
    <t>7.</t>
  </si>
  <si>
    <t>Odbijanje stenske keramike. Prenos, nakladanje in odvoz na trajno deponijo s plačilom takse.</t>
  </si>
  <si>
    <t>m2</t>
  </si>
  <si>
    <t>8.</t>
  </si>
  <si>
    <t xml:space="preserve">Odstranitev obstoječega poda linolej ter 2 mm izravnalne mase. Prenos, nakladanje in odvoz na trajno deponijo s plačilom takse. </t>
  </si>
  <si>
    <t>9.</t>
  </si>
  <si>
    <t xml:space="preserve">Odstranitev obstoječega poda linolej na podestu. Prenos, nakladanje in odvoz na trajno deponijo s plačilom takse. </t>
  </si>
  <si>
    <t>10.</t>
  </si>
  <si>
    <t>Odstranitev podesta v prostoru kompletno s podkonstrukcijo dimenzije 2,7 x 2,6 x 0,5 m, z vgrajenimi predali in stopnicami. Prenos, nakladanje in odvoz na trajno deponijo s plačilom takse.</t>
  </si>
  <si>
    <t>11.</t>
  </si>
  <si>
    <t>Demontaža in odstranitev omar šir.2,7 viš 3,1 m globina 0,6 m. Prenos, nakladanje in odvoz na trajno deponijo s plačilom takse.</t>
  </si>
  <si>
    <t>12.</t>
  </si>
  <si>
    <t>Demontaža in odstranitev omar šir.2,65 viš 2,65 m globina 0,6 m. Prenos, nakladanje in odvoz na trajno deponijo s plačilom takse.</t>
  </si>
  <si>
    <t>13.</t>
  </si>
  <si>
    <t>Rušitev kaskade pod stropom iz mavčnokartonskih plošč s podkonstrukcijo dim 40 x40 cm. Prenos, nakladanje in odvoz na trajno deponijo s plačilom takse.</t>
  </si>
  <si>
    <t>m1</t>
  </si>
  <si>
    <t>14.</t>
  </si>
  <si>
    <t>Demontaža in odstranitev inštalacij v kaskadah - prezračevalni kanali, elektroinštalacije</t>
  </si>
  <si>
    <t>15.</t>
  </si>
  <si>
    <t>Demontaža vhodnih vrat, z nadsvetlobo, velikosti 110 x 287 cm, z izbijanjem podboja in odstranitvijo vseh elementov. Prenos, nakladanje in odvoz na trajno deponijo s plačilom takse.</t>
  </si>
  <si>
    <t>16.</t>
  </si>
  <si>
    <t>Demontaža in odstranitev opreme: tabla, zvočniki, projekcijski pano in sejna miza SE SHRANI V SKLADIŠČE, miza 3x, stoli 3x, zofa 1x Prenos, nakladanje in odvoz na trajno deponijo s plačilom takse.</t>
  </si>
  <si>
    <t>17.</t>
  </si>
  <si>
    <t>Izdelava preboja z vrtanjem velikosti fi 12 cm v zidu debeline 30 cm. Prenos, nakladanje in odvoz na trajno deponijo s plačilom takse.</t>
  </si>
  <si>
    <t>18.</t>
  </si>
  <si>
    <t>Demontaža stekla dim. 1250 x 950 mm pri prehodu cevi za klimatsko napravo skozi obstoječe okno. Prenos, nakladanje in odvoz na trajno deponijo s plačilom takse.</t>
  </si>
  <si>
    <t>19.</t>
  </si>
  <si>
    <t>Dolbljenje  utorov v zidovih, za razvod instalacij, preseka do 6x6 cm, z odvozom ruševin</t>
  </si>
  <si>
    <t>20.</t>
  </si>
  <si>
    <t>Dolbljenje  utorov v stropih, za razvod instalacij, preseka do 6x6 cm, z odvozom ruševin</t>
  </si>
  <si>
    <t>21.</t>
  </si>
  <si>
    <t>Dolbljenje utorov v stenah, za razvod instalacij, preseka do 15x12 cm, z obojestranim rezanjem, z odvozom ruševin</t>
  </si>
  <si>
    <t>22.</t>
  </si>
  <si>
    <t>Dolbljenje  v stropovih, za razvod instalacij, preseka do 15x6 cm, z odvozom ruševin na trajno deponijo s plačilom takse</t>
  </si>
  <si>
    <t>23.</t>
  </si>
  <si>
    <t>Dolbljenje utorov v tlakih, za razvod instalacij, preseka do 15x12 cm, z obojestranim rezanjem, z odvozom ruševin</t>
  </si>
  <si>
    <t>24.</t>
  </si>
  <si>
    <t>Dolbljenje  utorov v tlakih, za talne doze, z rezanjem, z odvozom ruševin</t>
  </si>
  <si>
    <t>A3.</t>
  </si>
  <si>
    <t>ZIDARSKA DELA</t>
  </si>
  <si>
    <t>25.</t>
  </si>
  <si>
    <t>Krpanje stenskih ometov po odstranitvah inštalacij vodovoda, kanalizacije, vrat vratne odprtine, grobi in fini omet</t>
  </si>
  <si>
    <t>26.</t>
  </si>
  <si>
    <t>Obzidava instalacij na prehodu skozi zid ter obojestransko krpanje ometov</t>
  </si>
  <si>
    <t>27.</t>
  </si>
  <si>
    <t>Krpanje utorov v stenah, za razvod instalacij, preseka do 6x6 cm</t>
  </si>
  <si>
    <t>28.</t>
  </si>
  <si>
    <t>Krpanje utorov v stropih, za razvod instalacij, preseka do 6x6 cm</t>
  </si>
  <si>
    <t>29.</t>
  </si>
  <si>
    <t>Krpanje utorov v stenah, za razvod instalacij, preseka do 15x12 cm</t>
  </si>
  <si>
    <t>30.</t>
  </si>
  <si>
    <t>Krpanje utorov v stenah, za razvod instalacij, preseka do 15x6 cm</t>
  </si>
  <si>
    <t>31.</t>
  </si>
  <si>
    <t>Krpanje utorov v tlakih, za razvod instalacij, preseka do 15x12 cm</t>
  </si>
  <si>
    <t>32.</t>
  </si>
  <si>
    <t>Krpanje utorov v tlakih, po montaži talnih doz</t>
  </si>
  <si>
    <t>33.</t>
  </si>
  <si>
    <t>Krpanje ometov na mestu odstranjene stenske keramike, grobi in fini omet</t>
  </si>
  <si>
    <t>34.</t>
  </si>
  <si>
    <t>Popravilo betonskega tlaka na balkonu s sanirnim betonom</t>
  </si>
  <si>
    <t>35.</t>
  </si>
  <si>
    <t>Razna manjša in nepredvidena dela, pomoč obrnikom in instalaterjem. Z naročilom in potrditvijo s strani nadzora in gradbenem dnevniku</t>
  </si>
  <si>
    <t>ur</t>
  </si>
  <si>
    <t>Skupaj gradbena dela :</t>
  </si>
  <si>
    <t>B1.</t>
  </si>
  <si>
    <t>STAVBNO POHIŠTVO</t>
  </si>
  <si>
    <t xml:space="preserve"> Dobava in montaža novega termopan stekla dimenzije 1250 x 950 mm</t>
  </si>
  <si>
    <t>Po potrebi servis okovja in tesnil obstoječih oken</t>
  </si>
  <si>
    <t>Dobava in montaža novih vhodnih vrat VhN1 v prostor dimenzije 99 x 287 cm po priloženi shemi</t>
  </si>
  <si>
    <t>B2.</t>
  </si>
  <si>
    <t>SLIKOPLESKARSKA DELA</t>
  </si>
  <si>
    <t xml:space="preserve">Struganje površine, nanos emulzije, kitanje, brušenje in pleskanje sten s poldisperzijsko belo barvo </t>
  </si>
  <si>
    <t xml:space="preserve">Kitanje, brušenje in pleskanje  stropov s poldisperzijsko belo barvo  </t>
  </si>
  <si>
    <t>Brušenje, grundiranje in lakiranje kovinske balkonske ograje z belim lakom</t>
  </si>
  <si>
    <t>Zaščita prostora in elementov med deli</t>
  </si>
  <si>
    <t>B3.</t>
  </si>
  <si>
    <t>PODOPOLAGALSKA DELA</t>
  </si>
  <si>
    <t>Dobava in polaganje izgotovljenega parketa, debeline 15 mm, širine 8 cm, hrast natur, lakiran, s predhodno izvedbo izravnalne mase, z upasovanjem ob talnih dozah. Po potrjenem vzorcu s strani arhitektke.</t>
  </si>
  <si>
    <t>Dobava in montaža nizkih lesenih stenskih letvic hrast lakirano, po potrditvi vzorca s strani arhitektke.</t>
  </si>
  <si>
    <t>Dobava in vgradnja profila na stiku dveh tlakov pod vrati 110 cm</t>
  </si>
  <si>
    <t xml:space="preserve">Izvedba nedrsečega epoksi zunanjega tlaka na balkonu na obstoječ teraco s predhodno izravnavo </t>
  </si>
  <si>
    <t>Skupaj obrtniška dela :</t>
  </si>
  <si>
    <t>INSTALACIJSKA DELA</t>
  </si>
  <si>
    <t>C1.</t>
  </si>
  <si>
    <t>STROJNE INSTALACIJE</t>
  </si>
  <si>
    <t>Dobava in montaža nove split klimatske naprave v prostoru in na fasadi</t>
  </si>
  <si>
    <t>Inštalacija za klimatsko napravo podometno</t>
  </si>
  <si>
    <t>Dobava in montaža prezračevalnega sistema LUNOS s predhodno izvedbo preboja z vrtanjem skozi parapetni zid in pripravo elektroinštalacije</t>
  </si>
  <si>
    <t>Demontaža obstoječe podometne vodovodne inštalacije, prestavitev vodovodne inštalacije 1/2 ¨ podometno, pod pult za nov priključek umivalnika, s piklopom na obstoječi vodovod  kompletno s fazonskimi kosi, tesnili in ventili</t>
  </si>
  <si>
    <t>Prestavitev kanalizacijskega priključka za odtok korita</t>
  </si>
  <si>
    <t>Dobava in montaža popdpultnega grelnika vode ter umivalniške izlivne  armature in odtočnega sifona.</t>
  </si>
  <si>
    <t xml:space="preserve">Podometna predelava inštalacije centralne kurjave po ukinitvi radiatorja na steni desno gledano od vhoda </t>
  </si>
  <si>
    <t>Izdelava nove podometne inštalacije 7 m1 za priklop radiatorjev od obstoječega mesta radiatorja na levi steni gledano z vhoda, priprava za sredinski priklop radiatorjev</t>
  </si>
  <si>
    <t xml:space="preserve">Dobava in montaža radiatorja velikosti 160/50/22 sredinski priklop komplet z ventili, montažo termostatske glave in z nosilci radiatorjev. </t>
  </si>
  <si>
    <t>Skupaj strojne inštalacije :</t>
  </si>
  <si>
    <t xml:space="preserve">Čiščenje prostorov po končanih delih - vse površine, elementi oprema </t>
  </si>
  <si>
    <t>Čiščenje oken in stekel</t>
  </si>
  <si>
    <t>Skupaj čiščenje:</t>
  </si>
  <si>
    <t>Odstranitev elektro instalacij, vsa nadometna napeljava, parapetni kanali 8m1, NIK kanal 2 m1, 4x stropne svetilke, vsa stikala in vtičnice ter ostali razvod. Prenos, nakladanje in odvoz na trajno deponijo s plačilom takse.</t>
  </si>
  <si>
    <t>Demontaža in odstranitev pohištva: 1 kom pisarniške mize, 1 kom omara velikosti 200 x 150 x 40 cm. Prenos, nakladanje in odvoz na trajno deponijo s plačilom takse.</t>
  </si>
  <si>
    <r>
      <t xml:space="preserve">Odstranitev radiatorjev z vsemi elementi. </t>
    </r>
    <r>
      <rPr>
        <b/>
        <sz val="10"/>
        <rFont val="Arial CE"/>
        <charset val="238"/>
      </rPr>
      <t>EN RADIATOR V SKLADIŠČE!</t>
    </r>
    <r>
      <rPr>
        <sz val="10"/>
        <rFont val="Arial CE"/>
        <family val="2"/>
        <charset val="238"/>
      </rPr>
      <t xml:space="preserve"> Prenos, nakladanje in odvoz na trajno deponijo s plačilom takse.</t>
    </r>
  </si>
  <si>
    <t>Odstranitev umivalnika, bojlerja, armature in vseh elementov. Prenos, nakladanje in odvoz na trajno deponijo s plačilom takse.</t>
  </si>
  <si>
    <t>Odstranitev železnih kljuk iz stropa, nakladanje in odvoz na trajno deponijo s plačilom takse.</t>
  </si>
  <si>
    <t>Izdelava preboja velikosti fi 12 cm v zidu debeline 30 cm. Prenos, nakladanje in odvoz na trajno deponijo s plačilom takse.</t>
  </si>
  <si>
    <r>
      <t xml:space="preserve">Pozidava opuščene vratne odprtine v zidu debeline </t>
    </r>
    <r>
      <rPr>
        <sz val="11"/>
        <color theme="1"/>
        <rFont val="Calibri"/>
        <family val="2"/>
        <charset val="238"/>
        <scheme val="minor"/>
      </rPr>
      <t>20</t>
    </r>
    <r>
      <rPr>
        <sz val="10"/>
        <rFont val="Arial CE"/>
        <family val="2"/>
        <charset val="238"/>
      </rPr>
      <t xml:space="preserve"> cm, iz modularca 29x19x19 cm in malte s sidranjem v obstoječi zid</t>
    </r>
  </si>
  <si>
    <t>m3</t>
  </si>
  <si>
    <t>Krpanje stenskih ometov pri pozidavi opuščene vratne odprtine, grobi in fini omet</t>
  </si>
  <si>
    <t>Krpanje utorov v zidovih, za razvod instalacij, preseka do 6x6 cm</t>
  </si>
  <si>
    <t>Krpanje utorov v stenah, za razvod instalacij, preseka do 15x12 cm, z obojestranim rezanjem</t>
  </si>
  <si>
    <t>MAVČNOKARTONSKA DELA</t>
  </si>
  <si>
    <t>Izdelava Armstrong 15 cm spuščenega stropa s podkonstrukcijo in obešali. Sidranje v monta strop. Z vsemi zaključki.</t>
  </si>
  <si>
    <t>Dobava in izdelava vertikalnih zaključkov pri spuščenem stropu pri oknih iz mavčnih plošč na podkonstrukciji 15 x 200 cm , z bandažiranjem</t>
  </si>
  <si>
    <t>kom</t>
  </si>
  <si>
    <t xml:space="preserve">Pleskanje sten z lateks sijaj belo barvo (pri umivalniku) </t>
  </si>
  <si>
    <t xml:space="preserve">Dobava in montaža alu vogalnikov </t>
  </si>
  <si>
    <t>B4.</t>
  </si>
  <si>
    <t>TERACERSKA DELA</t>
  </si>
  <si>
    <t>Čiščenje in brušenje površine in premaz notranje okenske police in špalete iz umetnega kamna, s predhodno zaščito obstoječega okna</t>
  </si>
  <si>
    <t>B5.</t>
  </si>
  <si>
    <t xml:space="preserve">Popravilo, kitanje, brušenje in lakiranje obstoječega parketa s kvalitetnim lakom </t>
  </si>
  <si>
    <t>Dobava in montaža nizkih lesenih stenskih letvic, hrast lakirano.</t>
  </si>
  <si>
    <t xml:space="preserve">Predelava priključka radiatorja in napeljava inštalacije podometno v dolžini cca 1m na sredino radiatorja. </t>
  </si>
  <si>
    <t xml:space="preserve">Dobava in montaža radiatorja velikosti 140/60/22 sredinski priklop komplet z ventili, montažo termostatske glave in z nosilci radiatorjev. </t>
  </si>
  <si>
    <t>Demontaža obstoječe podometne vodovodne inštalacije, prestavitev vodovodne inštalacije 1/2 ¨ podometno, pod umivalnik, s priklopom na obstoječi vodovod  kompletno s fazonskimi kosi, tesnili in ventili</t>
  </si>
  <si>
    <t>Dobava in montaža umivalnika 50 cm, popdpultnega grelnika vode ter umivalniške izlivne  armature in odtočnega sifona.</t>
  </si>
  <si>
    <t>OSTALO</t>
  </si>
  <si>
    <t>D1.</t>
  </si>
  <si>
    <t>Čiščenje prostorov po končanih delih - vse površine, elementi oprema.</t>
  </si>
  <si>
    <t>Čiščenje oken, steklenih površin</t>
  </si>
  <si>
    <t>Odstranitev elektro instalacij, vsa nadometna napeljava, parapetni kanali 11,6 m1, NIK kanali, 15,5 m1, 2x stropne svetilke, vsa stikala in vtičnice ter ostali razvod. Prenos, nakladanje in odvoz na trajno deponijo s plačilom takse.</t>
  </si>
  <si>
    <r>
      <t>Demontaža vhodnih vrat, z nadsvetlobo, velikosti 110 x 287 cm, z izbijanjem podboja in odstranitvijo vseh elementov. Prenos, nakladanje in odvoz na trajno deponijo s plačilom takse.</t>
    </r>
    <r>
      <rPr>
        <b/>
        <sz val="10"/>
        <rFont val="Arial CE"/>
        <charset val="238"/>
      </rPr>
      <t xml:space="preserve"> 1 demontaža za prostor 34.</t>
    </r>
  </si>
  <si>
    <t>Demontaža in odstranitev komunikacijske omarice na steni: Prenos, nakladanje in odvoz na trajno deponijo s plačilom takse</t>
  </si>
  <si>
    <t>Demontaža in odstranitev pohištva: 5 kom pisarniške mize, 4 kom predalnik, 8 kom stol, 35 m1 polic in podkonstrukcije, lesene stenske table 2 kom, karnise 3,3 m1 . Prenos, nakladanje in odvoz na trajno deponijo s plačilom takse.</t>
  </si>
  <si>
    <t>Demontaža zunanjih žaluzij 190 x 235 cm z vsemi elementi. Prenos, nakladanje in odvoz na trajno deponijo s plačilom takse.</t>
  </si>
  <si>
    <t>Odstranitev laminatnega poda in tapisoma pod njim na iveralu. Prenos, nakladanje in odvoz na trajno deponijo s plačilom takse.</t>
  </si>
  <si>
    <t>Dolbljenje utorov v zidovih, za razvod elektro instalacij, preseka do 6x6 cm. Prenos, nakladanje in odvoz na trajno deponijo s plačilom takse.</t>
  </si>
  <si>
    <t>Dolbljenje utorov stenah, za razvod instalacij, preseka do 15x12 cm, z obojestranim rezanjem. Prenos, nakladanje in odvoz na trajno deponijo s plačilom takse.</t>
  </si>
  <si>
    <t>Krpanje utorov v zidovih, za razvod elektro instalacij, preseka do 6x6 cm</t>
  </si>
  <si>
    <t>Izdelava Armstrong spuščenega stropa iz s podkonstrukcijo in obešali. Sidranje v monta strop.</t>
  </si>
  <si>
    <r>
      <t xml:space="preserve">Dobava in montaža novih vhodnih vrat VhN1 v prostor dimenzije 99 x 287 cm po priloženi shemi, </t>
    </r>
    <r>
      <rPr>
        <b/>
        <sz val="10"/>
        <rFont val="Arial CE"/>
        <charset val="238"/>
      </rPr>
      <t>ena vrata se montirajo v prostor 34</t>
    </r>
  </si>
  <si>
    <t>Dobava in montaža zunanjih senčil velikosti 191 x 235 cm, enodelna, z zunanjo masko stranskimi vodili, krpanje iz lamel š 80 mm, ročno odpiranje</t>
  </si>
  <si>
    <t>OPOMBA: Če je paket pod obstoječimi talnimi oblogami neuporaben se polaga nov parket.</t>
  </si>
  <si>
    <t>Dobava in montaža nove split klimatske naprave srednjega razreda v prostoru in na fasadi</t>
  </si>
  <si>
    <t>Demontaža  znanjih žaluzij  z vsemi elementi. Prenos, nakladanje in odvoz na trajno deponijo s plačilom takse.</t>
  </si>
  <si>
    <t>Dolbljenje utorov v steni, za razvod instalacij, preseka do 15x12 cm, z obojestranim rezanjem.  Prenos, nakladanje in odvoz na trajno deponijo s plačilom takse.</t>
  </si>
  <si>
    <t>Krpanje utorov v steni, za razvod instalacij, preseka do 15x12 cm</t>
  </si>
  <si>
    <t xml:space="preserve">Izdelava in montaža zunanjih senčil, velikosti 191x235 cm, enodelna, z zunanjo masko, vodili, krpanje iz lamel širine 80 mm. </t>
  </si>
  <si>
    <t>Demontaža vhodnih vrat velikosti 80x200 cm, z izbijanjem podboja in odstranitvijo vseh elementov. Prenos, nakladanje in odvoz na trajno deponijo s plačilom takse.</t>
  </si>
  <si>
    <t>Demontaža dvodelnega fiksnega okna dim. 180 x 90 cm, z izbijanjem podboja in odstranitvijo vseh elementov. Prenos, nakladanje in odvoz na trajno deponijo s plačilom takse.</t>
  </si>
  <si>
    <t>Demontaža tridelnega fiksnega okna dim. 289 x 90 cm, z izbijanjem podboja in odstranitvijo vseh elementov. Prenos, nakladanje in odvoz na trajno deponijo s plačilom takse.</t>
  </si>
  <si>
    <r>
      <t xml:space="preserve">Demontaža krila notranjih vrat velikosti 90 x 200 cm - </t>
    </r>
    <r>
      <rPr>
        <b/>
        <sz val="10"/>
        <rFont val="Arial CE"/>
        <charset val="238"/>
      </rPr>
      <t>začasno v skladišče, zaščita podboja med deli</t>
    </r>
  </si>
  <si>
    <t xml:space="preserve">Rušenje stene iz mavčnih plošč s podkonstrukcijo, debeline 10 cm. Prenos, nakladanje in odvoz na trajno deponijo s plačilom takse.  </t>
  </si>
  <si>
    <t>Odstranitev elektro instalacij, vsa nadometna napeljava, parapetni kanali 15,5m, NIK kanali 41,3m, 8x stropne svetilke, razdelilna omarica, vsa stikala in vtičnice ter ostali razvod. Prenos, nakladanje in odvoz na trajno deponijo s plačilom takse.</t>
  </si>
  <si>
    <t>Demontaža in odstranitev pohištva: 3 kom pisarniške mize, 2 kom omara velikosti 200 x 80 x 40 cm, 2 kom predalniki pod mizo, 1x stol, lesena stena z obešalniki, ogledalo . Prenos, nakladanje in odvoz na trajno deponijo s plačilom takse.</t>
  </si>
  <si>
    <t>Odstranitev  talne obloge PVC vključno z odstranitvijo stenskih zaključkov vhod 21. Prenos, nakladanje in odvoz na trajno deponijo s plačilom takse.</t>
  </si>
  <si>
    <t>Odstranitev  talne obloge PVC trislojno vključno z odstranitvijo stenskih zaključkov vhod 21 soba levo. Prenos, nakladanje in odvoz na trajno deponijo s plačilom takse.</t>
  </si>
  <si>
    <t>Odstranitev  talne obloge tapisom vključno z odstranitvijo stenskih zaključkov vhod 22 . Prenos, nakladanje in odvoz na trajno deponijo s plačilom takse.</t>
  </si>
  <si>
    <t>Izdelava preboja velikosti fi 10 cm v talni plošči debeline 20 cm. Prenos, nakladanje in odvoz na trajno deponijo s plačilom takse.</t>
  </si>
  <si>
    <t>Dolbljenje utorov v stropu, za razvod instalacij, preseka do 6x6 cm, z odvozom ruševin na trajno deponijo s plačilom takse.</t>
  </si>
  <si>
    <t>Dolbljenje  v zidovih, za razvod instalacij, preseka do 15x12 cm, z odvozom ruševin na trajno deponijo s plačilom takse</t>
  </si>
  <si>
    <t>Pozidava okenske odprtine nad vrati v zidu debeline 20 cm, s siporexom  s sidranjem v obstoječi zid</t>
  </si>
  <si>
    <t>Krpanje stenskih ometov pri pozidavi  odprtin, grobi in fini omet obojestransko</t>
  </si>
  <si>
    <t>Krpanje utorov v zidovih, na mestu porušenih zidov, pas širine do 15 cm, z uskladitvijo ravnine obstoječih ometov</t>
  </si>
  <si>
    <t>Krpanje utorov v stropu, za razvod instalacij, preseka do 6x6 cm</t>
  </si>
  <si>
    <t>Krpanje utorov v zidovih, za razvod instalacij, preseka do 15x12 cm</t>
  </si>
  <si>
    <t>Izdelava škatle za pokritje inštalacij pod okni dim. 20x20 cm iz 1x mavčne plošče debeline 1,25 cm, s podkonstrukcijo, skupaj z bandažiranjem</t>
  </si>
  <si>
    <t>Servis zunanjih senčil, po potrebi</t>
  </si>
  <si>
    <t xml:space="preserve">Izdelava, dobava in montaža novih vrat  po shemi projektanta dimenzije 80/200 skupaj s podbojem. </t>
  </si>
  <si>
    <t xml:space="preserve">Izdelava, dobava in montaža novega fiksnega okna FS2, dimenzije 289/90 alu okvir, termopan zasteklitev  po shemi projektanta  </t>
  </si>
  <si>
    <t xml:space="preserve">Delno struganje površine, nanos emulzije, kitanje, brušenje in pleskanje sten in stebrov z poldisperzijsko belo barvo </t>
  </si>
  <si>
    <t>Kitanje, brušenje in pleskanje stene na hodniku z latex barvo  kot obstoječa</t>
  </si>
  <si>
    <t xml:space="preserve">Kitanje, brušenje in pleskanje knauf oblog </t>
  </si>
  <si>
    <t>Dobava in vgradnja alu vogalnikov</t>
  </si>
  <si>
    <t xml:space="preserve">Čiščenje in brušenje in premaz  stebrov iz umetnega kamna </t>
  </si>
  <si>
    <t xml:space="preserve">Čiščenje in brušenje  in premaz  tal iz umetnega kamna </t>
  </si>
  <si>
    <t xml:space="preserve">ALTERNATIVA TERACU:Dobava in polaganje tekstilne talne obloge in robnih letev na površino umetni kamen. Po potrjenem vzorcu s strani arhitektke. </t>
  </si>
  <si>
    <t>Dobava in montaža alu profila pri stiku tlakov na vhodu v prostor cca 110 cm</t>
  </si>
  <si>
    <t xml:space="preserve">Predelava priklučka radiatorja in napeljava inštalacije  Cu cev nad tlakom v dolžini cca 1m </t>
  </si>
  <si>
    <t xml:space="preserve">Dobava in montaža radiatorja velikosti 180/30/33 , klasični priklop na Cu cev komplet z ventili, montažo termostatske glave in z nosilci radiatorjev. </t>
  </si>
  <si>
    <t xml:space="preserve">Demontaža klasičnega radiatorja in obstoječih ventilov čiščenje in ponovna montaža z dobavo in montažo novih ventilov ter termostatske glave </t>
  </si>
  <si>
    <t>Dobava in montaža nove split klimatske naprave srednjega razreda v prostoru</t>
  </si>
  <si>
    <t xml:space="preserve">Inštalacija za klimatsko napravo podometno v zidu </t>
  </si>
  <si>
    <t>Demontaža vhodnih vrat, z nadsvetlobo, velikosti 200 x 264 cm, z izbijanjem podboja in odstranitvijo vseh elementov. Prenos, nakladanje in odvoz na trajno deponijo s plačilom takse.</t>
  </si>
  <si>
    <t>Demontaža in iznos pohištva na hodnik pred prostorom: 6 kom miza, 6 kom regali  dimenzije 100x200 cm, 1 kom stena z obešalniki</t>
  </si>
  <si>
    <t>Odstranitev elektro instalacij, vsa nadometna napeljava, ožičenje, parapetni kanali se shranijo za ponovno montažo, 6x stropne svetilke, stikala in vtičnice ter ostali razvod, komunikacijska omarica. Prenos, nakladanje in odvoz na trajno deponijo s plačilom takse.</t>
  </si>
  <si>
    <r>
      <t xml:space="preserve">Odstranitev cevi inštalacij na stropu, </t>
    </r>
    <r>
      <rPr>
        <b/>
        <sz val="10"/>
        <rFont val="Arial CE"/>
        <charset val="238"/>
      </rPr>
      <t>razen cev s komprimiranim zrakom! Pred odstranitvijo ostalih cevi preveriti ali so še v funkciji! Po potrebi začepiti.</t>
    </r>
  </si>
  <si>
    <t>Odstranitev notranjih in zunanjih  enot klime z razvodom. Prenos, nakladanje in odvoz na trajno deponijo s plačilom takse.</t>
  </si>
  <si>
    <t xml:space="preserve">Rušenje  tristranske škatle iz mavčno kartonskih plošč na stropu komplet s podkonstrukcijo dimenzije 0,4x1,30x0,4. Prenos, nakladanje in odvoz na trajno deponijo s plačilom takse. </t>
  </si>
  <si>
    <t xml:space="preserve">Rušenje  vertikalne dvostranske škatle iz mavčno kartonskih plošč  komplet s podkonstrukcijo dimenzije 0,35x0,35m. Prenos, nakladanje in odvoz na trajno deponijo s plačilom takse. </t>
  </si>
  <si>
    <r>
      <t xml:space="preserve">Odstranitev  talne obloge </t>
    </r>
    <r>
      <rPr>
        <sz val="11"/>
        <color theme="1"/>
        <rFont val="Calibri"/>
        <family val="2"/>
        <charset val="238"/>
        <scheme val="minor"/>
      </rPr>
      <t>parket</t>
    </r>
    <r>
      <rPr>
        <sz val="10"/>
        <rFont val="Arial CE"/>
        <family val="2"/>
        <charset val="238"/>
      </rPr>
      <t xml:space="preserve"> vključno z odstranitvijo stenskih zaključkov. Prenos, nakladanje in odvoz na trajno deponijo s plačilom takse.</t>
    </r>
  </si>
  <si>
    <t>Rušenje celotne sestave tlaka do talne plošče v sestavi colarice, morali 8x6 cm in gramozno nasutje 6 cm. Prenos, nakladanje in odvoz na trajno deponijo s plačilom takse. PREVERITI SESTAVO TLAKA OB ZAČETKU DEL!</t>
  </si>
  <si>
    <t>Dolbljenje  v zidovih, za razvod instalacij, preseka do 15x10 cm, z odvozom ruševin na trajno deponijo s plačilom takse</t>
  </si>
  <si>
    <t>Dolbljenje za elektro omarico v zid, 20x40x60, z odvozom ruševin na trajno deponijo s plačilom takse</t>
  </si>
  <si>
    <t>Vzidava elektro omarice v zid, 20x40x60</t>
  </si>
  <si>
    <t>Dobava in izdelava hidroizolacije talne plošče z npr. Izotekt T4 s predhodnim premazom z ibitolom, 5 cm zavihek na stene</t>
  </si>
  <si>
    <t>Izdelava plavajočega mikroarmiranega betonskega estriha deb.6 cm, PE folija, 8 cm TI, z dodatkom za hitro sušenje - 14 dni</t>
  </si>
  <si>
    <t xml:space="preserve">Zidarsko popravilo špalet po odstranitvi vhodnih vrat, širina zidu 30 cm </t>
  </si>
  <si>
    <t>Izdelava škatle za pokritje inštalacij v kotu dimenzije 35x35 cm iz 1x mavčne plošče debeline 1,25 cm, s podkonstrukcijo, zvočno izolacijo, skupaj z bandažiranjem</t>
  </si>
  <si>
    <t xml:space="preserve">Izdelava, dobava in montaža novih dvokrilnih vrat VhP po shemi projektanta dimenzije 200 x 260 skupaj s podbojem z elektronsko ključavnico. </t>
  </si>
  <si>
    <t xml:space="preserve">Delno struganje površine, nanos emulzije, kitanje, brušenje in pleskanje sten z poldisperzijsko belo barvo </t>
  </si>
  <si>
    <t>Brušenje, miniziranje in lakiranje cevi za zrak na stropu</t>
  </si>
  <si>
    <t>Čiščenje in brušenje površine in premaz notranje okenske police  iz umetnega kamna</t>
  </si>
  <si>
    <t>Dobava in polaganje antistatičnega linoleja z dobavo in vgradnjo stenskih zaokrožnic, s predhodno izvedbo izravnalne mase. Po potrjenem vzorcu s strani arhitektke.</t>
  </si>
  <si>
    <t>Dobava in montaža alu profila pri stiku tlakov na vhodu v prostor 200 cm</t>
  </si>
  <si>
    <t>Preveritev lokacije vodovodnega priključka in odtoka na obstoječem mestu glede na načrt. Po potrebi premik inštalacije.</t>
  </si>
  <si>
    <t>Dobava in montaža nove split klimatske naprave srednjeg razreda v prostoru</t>
  </si>
  <si>
    <t>Inštalacija za klimatsko napravo 3 m podometno v zidu ter 7 m po tleh</t>
  </si>
  <si>
    <t>Dobava in montaža popdpultnega grelnika vode 10L ter kuhinjske izlivne  armature, kpl z ventili in odtočnega sifona.</t>
  </si>
  <si>
    <t>Čiščenje prostorov po končanih delih - vse površine, elementi oprema in steklene površine.</t>
  </si>
  <si>
    <t>Demontaža vhodnih vrat velikosti 100x200 cm, z izbijanjem podboja in odstranitvijo vseh elementov. Prenos, nakladanje in odvoz na trajno deponijo s plačilom takse.</t>
  </si>
  <si>
    <t>Demontaža štiridelnega fiksnega okna dim. 384 x 90 cm, z izbijanjem podboja in odstranitvijo vseh elementov. Prenos, nakladanje in odvoz na trajno deponijo s plačilom takse.</t>
  </si>
  <si>
    <t>Demontaža notranjih vrat velikosti 90 x 200 cm, z izbijanjem podboja in odstranitvijo vseh elementov. Prenos, nakladanje in odvoz na trajno deponijo s plačilom takse.</t>
  </si>
  <si>
    <t xml:space="preserve">Odstranitev stene iz mavčnih plošč na podkonstrukciji, enostransko. Prenos, nakladanje in odvoz na trajno deponijo s plačilom takse.  </t>
  </si>
  <si>
    <t>Odstranitev elektro instalacij, vsa nadometna napeljava, parapetni kanali 42m, NIK kanali 48m, 10x stropne svetilke, vsa stikala in vtičnice ter ostali razvod. Prenos, nakladanje in odvoz na trajno deponijo s plačilom takse.</t>
  </si>
  <si>
    <t>Demontaža in odstranitev pohištva: 4 kom stenska omara velikosti 80 x 80 x 40 cm, 3x lesena stena med mizami, ogled. Prenos, nakladanje in odvoz na trajno deponijo s plačilom takse.</t>
  </si>
  <si>
    <t>Odstranitev  talne obloge parket vključno z odstranitvijo stenskih zaključkov. Prenos, nakladanje in odvoz na trajno deponijo s plačilom takse.</t>
  </si>
  <si>
    <t>Rušenje celotne sestave tlaka do talne plošče v sestavi colarice, morali 8x6 cm in gramozno nasutje 6 cm. Prenos, nakladanje in odvoz na trajno deponijo s plačilom takse.</t>
  </si>
  <si>
    <t>Rušenje montažne mavčnokartonske stene  v prehodu debeline 15 cm s podkonstrukcijo. Prenos, nakladanje in odvoz na trajno deponijo s plačilom takse.</t>
  </si>
  <si>
    <t>Rušenje vmesne stene v prehodu debeline 25 cm z vsemi oblogami, AB vezmi in vgrajenimi elementi. Prenos, nakladanje in odvoz na trajno deponijo s plačilom takse.</t>
  </si>
  <si>
    <t>Rušenje nosilnega zidu nad obstoječimi vhodnimi vrati v prehod za nova vrata in preklado, debeline 30 cm z vsemi oblogami, AB vezmi in vgrajenimi elementi. Prenos, nakladanje in odvoz na trajno deponijo s plačilom takse.</t>
  </si>
  <si>
    <t>Odstranitev armstrong stropa na hodniku 1. nadstropje s podkonstrukcijo. Prenos, nakladanje in odvoz na trajno deponijo s plačilom takse.</t>
  </si>
  <si>
    <t>Rušenje celotne sestave tlaka na mestu pozidane vratne odprtine, velikosti cca 110x20 cm, z obojestranskim rezanjem. Prenos, nakladanje in odvoz na trajno deponijo s plačilom takse.</t>
  </si>
  <si>
    <t>Pozidava opuščene vratne odprtine in okenske odprtine nad vrati v zidu debeline 20 cm, s siporexom  s sidranjem v obstoječi zid</t>
  </si>
  <si>
    <t>Pozidava opuščene vratne odprtine v zidu debeline 10 cm, s siporexom  s sidranjem v obstoječi zid</t>
  </si>
  <si>
    <t>Krpanje stenskih ometov pri pozidavi opuščenih vratnih odprtin, grobi in fini omet</t>
  </si>
  <si>
    <t>Izdelava AB preklade nad vratno odprtino-vhod v prostor. Velikosti 160x30x30 cm, s pripravo ležišč, opažem, armaturo in betoniranjem</t>
  </si>
  <si>
    <t>Izdelava izravnave špalet vratne odprtine po rušenju. Špalete širine 30 cm</t>
  </si>
  <si>
    <t>Izdelava izravnave špalet vratne odprine po rušenju. Špalete širine 20 cm</t>
  </si>
  <si>
    <t>Krpanje utorov v zidovih, na mestu porušenih zidov, pas širine do 25 cm, z uskladitvijo ravnine obstoječih ometov</t>
  </si>
  <si>
    <t>Obzidava instalacij na prehodu skozi zid in tla ter  krpanje ometov</t>
  </si>
  <si>
    <t>36.</t>
  </si>
  <si>
    <t>Krpanje utorov v stropih, za razvod instalacij, preseka do 15x6 cm</t>
  </si>
  <si>
    <t>37.</t>
  </si>
  <si>
    <t>38.</t>
  </si>
  <si>
    <t>39.</t>
  </si>
  <si>
    <t>Izdelava škatle za pokritje inštalacij pod stropom na hodniku 1. nadstropje dimenzije 30x40 cm iz 1x mavčne plošče debeline 1,25 cm, s podkonstrukcijo, zvočno izolacijo, skupaj z bandažiranjem</t>
  </si>
  <si>
    <t>Dobava in izdelava armstrong stropa komplet s pokonstrukcijo in obešali kot obstoječ na hodniku 1.nadstropje</t>
  </si>
  <si>
    <t>Rušenje in izzdelava škatle 20x20x20 iz knauf plošč na hodniku 1. nadstropje po priklopu odtočne inštalacije, odnos in odvoz na deponijo.</t>
  </si>
  <si>
    <t xml:space="preserve">Izdelava in montaža zunanjih senčil, velikosti 210 x 300 cm, enodelna, z zunanjo masko, vodili, krpanje iz lamel širine 80 mm. </t>
  </si>
  <si>
    <t>Servis zunanjih senčil, velikosti 190 x 210 cm po potrebi</t>
  </si>
  <si>
    <t xml:space="preserve">Izdelava, dobava in montaža novih vrat Vh1 po shemi projektanta dimenzije 95x210 skupaj s podbojem. </t>
  </si>
  <si>
    <t xml:space="preserve">Izdelava, dobava in montaža novega fiksnega okna FS1, dimenzije 384/90 alu okvir, termopan zasteklitev  po shemi projektanta  </t>
  </si>
  <si>
    <t xml:space="preserve">Delno kitanje površine, brušenje in pleskanje sten v svetlem tonu kot obstoječ z poldisperzijsko belo barvo </t>
  </si>
  <si>
    <t xml:space="preserve">Delno kitanje površine, brušenje in pleskanje sten z belo z poldisperzijsko belo barvo </t>
  </si>
  <si>
    <t>Čiščenje in brušenje površine in premaz notranje okenske police in špalete iz umetnega kamna s predhodno zaščito obstoječega okna</t>
  </si>
  <si>
    <t xml:space="preserve">Čiščenje in brušenje površine in premaz  stebrov iz umetnega kamna </t>
  </si>
  <si>
    <t xml:space="preserve">Predelava priklučka radiatorja in napeljava inštalacije pod tlakom v dolžini cca 4m na novo mesto radiatorja. </t>
  </si>
  <si>
    <t xml:space="preserve">Dobava in montaža radiatorja velikosti 200/60/22 sredinski priklop komplet z ventili, montažo termostatske glave in z nosilci radiatorjev. </t>
  </si>
  <si>
    <t xml:space="preserve">Predelava priklučka radiatorja in napeljava inštalacije pod tlakom v dolžini cca 1m na obstoječe mesto radiatorja. </t>
  </si>
  <si>
    <t>Dobava in napeljava vodovodne inštalacije 1/2 ¨, cca 14 m1 za nov kuhinjski priključek, samo hladna voda s piklopom na obstoječi vodovod na hodniku (glej načrt) kompletno s fazonskimi kosi, tesnili in ventili</t>
  </si>
  <si>
    <t>Dobava in montaža popdpultnega grelnika vode ter kuhinjske izlivne  armature, kpl z ventili in odtočnega sifona.</t>
  </si>
  <si>
    <t>Dobava in montaža odtočne kanalizacije fi 50 mm z mesta novega korita s priklopom na vertikalno kanalizacijsko cev v hodniku  (glej načrt) kpl s fazonskimi kosi in drobnim materialom</t>
  </si>
  <si>
    <t>Demontaža vhodnih vrat velikosti 90x260 z nadsvetlobo, z izbijanjem podboja in odstranitvijo vseh elementov. Prenos, nakladanje in odvoz na trajno deponijo s plačilom takse.</t>
  </si>
  <si>
    <t>Odstranitev elektro instalacij, vsa nadometna napeljava, parapetni kanali 18,7 m1, 4x stropne svetilke, vsa stikala in vtičnice ter ostali razvod. Prenos, nakladanje in odvoz na trajno deponijo s plačilom takse.</t>
  </si>
  <si>
    <t>Demontaža notranjih žaluzij nad okni z vsemi elementi. Prenos, nakladanje in odvoz na trajno deponijo s plačilom takse.</t>
  </si>
  <si>
    <t>Rušenje montažne stene iz mavčnih plošč s podkonstrukcijo v niši. Prenos, nakladanje in odvoz na trajno deponijo s plačilom takse.</t>
  </si>
  <si>
    <t>Rušenje spodnjega dela niše -stena debeline 30 cm iz NF opeke - 2 vrsti (10 cm), dolžine 180 cm. Prenos, nakladanje in odvoz na trajno deponijo s plačilom takse.</t>
  </si>
  <si>
    <t>Dolbljenje  utorov v zidovih, za razvod instalacij, preseka do 6x6 cm, prenos, nalaganje, z odvozom ruševin na trajno deponijo s plačilom takse.</t>
  </si>
  <si>
    <t>Dolbljenje utorov v stropu, za razvod instalacij, preseka do 6x6 cm, prenos, nalaganje, z odvozom ruševin na trajno deponijo s plačilom takse.</t>
  </si>
  <si>
    <t>Dolbljenje  v zidovih, za razvod instalacij, preseka do 15x12 cm, prenos, nalaganje, z odvozom ruševin na trajno deponijo s plačilom takse.</t>
  </si>
  <si>
    <t>Dolbljenje  v stropu, za razvod instalacij, preseka do 15x6 cm, prenos, nalaganje, z odvozom ruševin na trajno deponijo s plačilom takse.</t>
  </si>
  <si>
    <t>Izdelava izravnave špalet vratne odprtine po odstranitvi vrat širine 30 cm</t>
  </si>
  <si>
    <t>Izdelava izravnave špalet niše po rušenju. Špalete širine 30 cm</t>
  </si>
  <si>
    <t>Krpanje utorov v stropu, za razvod instalacij, preseka do 15x6 cm</t>
  </si>
  <si>
    <t xml:space="preserve">Izdelava, dobava in montaža novih vrat VhN po shemi projektanta dimenzije 101 x 260 skupaj s podbojem. </t>
  </si>
  <si>
    <t>Po potrebi servis zunanjih senčil, velikosti 190 x 210 cm.</t>
  </si>
  <si>
    <t>Praznenje in polnjenje sistema ter tlačni preizkus novih inštalacij centralnega gretja</t>
  </si>
  <si>
    <t xml:space="preserve">Demontaža ltž radiatorja in obstoječih ventilov, čiščenje radiatorja in ponovna montaža z dobavo in montažo novih ventilov ter termostatske glave </t>
  </si>
  <si>
    <t>Odstranitev elektro instalacij, vsa nadometna napeljava, parapetni kanali 39,5 m1, NIK kanali 16 m1 , 8x stropne svetilke, vsa stikala in vtičnice ter ostali razvod. Prenos, nakladanje in odvoz na trajno deponijo s plačilom takse.</t>
  </si>
  <si>
    <t>Demontaža karnis in lamelnih zaves. Prenos, nakladanje in odvoz na trajno deponijo s plačilom takse.</t>
  </si>
  <si>
    <t xml:space="preserve">Rušenje lesenih montažnih sten s podkonstrukcijo debeline 10 cm z rezanjem ob zaključkih. Prenos, nakladanje in odvoz na trajno deponijo s plačilom takse.  </t>
  </si>
  <si>
    <t>Rušenje opečne stene vhoda št.55 debeline 10 cm Prenos, nakladanje in odvoz na trajno deponijo s plačilom takse.</t>
  </si>
  <si>
    <t xml:space="preserve">Odstranitev lamelnega parketa  širine 20 cm ter izrez v deskah za rego v tleh pri napeljavi vodovodne in odtočne inštalacije. Prenos, nakladanje in odvoz na trajno deponijo s plačilom takse. </t>
  </si>
  <si>
    <t>Izdelava izravnave špalet vratne odprtine po odstranitvi stene in vrat, špaletne širine 30 cm</t>
  </si>
  <si>
    <t>Krpanje utorov v zidovih, na mestu porušenih zidov, pas širine do 20 cm, z uskladitvijo ravnine obstoječih ometov</t>
  </si>
  <si>
    <t>Krpanje utorov v tleh po odstranitvi predelnih sten in izdelavi inštalacij širine do 12 cm</t>
  </si>
  <si>
    <t>Izdelava škatle za pokritje inštalacij klime vertikalno dimenzije 20x30 cm iz 1x mavčne plošče debeline 1,25 cm, s podkonstrukcijo , skupaj z bandažiranjem</t>
  </si>
  <si>
    <r>
      <t>Dobava in izdelava knauf stene W112 s s podkonstrukcijo</t>
    </r>
    <r>
      <rPr>
        <sz val="10"/>
        <color indexed="63"/>
        <rFont val="Arial"/>
        <family val="2"/>
        <charset val="238"/>
      </rPr>
      <t xml:space="preserve">, </t>
    </r>
    <r>
      <rPr>
        <sz val="10"/>
        <color indexed="8"/>
        <rFont val="Arial"/>
        <family val="2"/>
        <charset val="238"/>
      </rPr>
      <t>stena debeline 12,5 cm z bandažiranjem.</t>
    </r>
  </si>
  <si>
    <t xml:space="preserve">Zaključek rušene montažne stene debeline 10cm </t>
  </si>
  <si>
    <t>Dobava in montaža dvokrilnih steklenih vrat VS1 dimenzije 183/260 - po shemi</t>
  </si>
  <si>
    <t xml:space="preserve">Izdelava, dobava in montaža novih vrat VhN po shemi projektanta dimenzije 101/260 skupaj s podbojem. </t>
  </si>
  <si>
    <t xml:space="preserve">Kitanje, brušenje in pleskanje mavčnih sten s poldisperzijsko barvo po izboru arhitektke, s kitanjem in silikoniranjem </t>
  </si>
  <si>
    <t>Dobava in polaganje izgotovljenega parketa, debeline 15 mm, širine 8 cm, hrast natur, lakiran, s polaganjem na obstoječ lamelni parket. Po potrjenem vzorcu s strani arhitektke.</t>
  </si>
  <si>
    <t xml:space="preserve">Dobava in montaža alu profila pri stiku tlakov na vhodu v prostor </t>
  </si>
  <si>
    <t>Dobava in napeljava vodovodne inštalacije 1/2 ¨, cca 4 m1 za nov kuhinjski priključek, samo hladna voda s piklopom na obstoječi vodovod v sosednjem prostoru(glej načrt) kompletno s fazonskimi kosi, tesnili in ventili</t>
  </si>
  <si>
    <t>Dobava in montaža odtočne kanalizacije fi 50 mm z mesta novega korita s priklopom na vertikalno kanalizacijsko cev v sosednjem prostoru (glej načrt) kpl s fazonskimi kosi in drobnim materialom</t>
  </si>
  <si>
    <t>Dobava in montaža nove split klimatske naprave - dvojček, srednjega razreda v prostoru</t>
  </si>
  <si>
    <t>Odstranitev elektro instalacij, vsa nadometna napeljava, parapetni kanali 25 m1, NIK kanali 30,5 m1, 8x stropne svetilke, 1x ventilator v oknu vsa stikala in vtičnice ter ostali razvod. Prenos, nakladanje in odvoz na trajno deponijo s plačilom takse.</t>
  </si>
  <si>
    <t>Demontaža in odstranitev pohištva: 10 kom pisarniške mize, 6 kom omara velikosti 200 x 80 x 40 cm, 1x stenska omara 300 x 300 x 40,  9 kom predalniki pod mizo. Prenos, nakladanje in odvoz na trajno deponijo s plačilom takse.</t>
  </si>
  <si>
    <t>Demontaža rolojev nad okni. Prenos, nakladanje in odvoz na trajno deponijo s plačilom takse.</t>
  </si>
  <si>
    <t>Rušenje nosilnih zidov za novo vratno odprtino in preklado, debeline 30 cm z vsemi oblogami, AB vezmi in vgrajenimi elementi. Prenos, nakladanje in odvoz na trajno deponijo s plačilom takse.</t>
  </si>
  <si>
    <t>Odstranitev  talne obloge tapisom na 15 mm lesenih ploščah pod nijm še parket vključno z odstranitvijo stenskih zaključkov. Prenos, nakladanje in odvoz na trajno deponijo s plačilom takse.</t>
  </si>
  <si>
    <t xml:space="preserve">Rušenje celotne sestave tlaka do talne plošče v sestavi colarice, morali 8x6 cm in gramozno nasutje 6 cm. Prenos, nakladanje in odvoz na trajno deponijo s plačilom takse. </t>
  </si>
  <si>
    <t>Dolbljenje  v zidovih, za razvod instalacij, preseka do 15x10 cm, prenos, nalaganje, z odvozom ruševin na trajno deponijo s plačilom takse.</t>
  </si>
  <si>
    <t>Dolbljenje utorov v stropu, za razvod instalacij, preseka do 15x6 cm, prenos, nalaganje, z odvozom ruševin na trajno deponijo s plačilom takse.</t>
  </si>
  <si>
    <t>Krpanje stenskih ometov preklade in nadzidave nad vrati  obojestransko, grobi in fini omet</t>
  </si>
  <si>
    <t>Izdelava izravnave špalet vratne odprtine po rušitvi odprtine za vrata širine 30 cm</t>
  </si>
  <si>
    <t>Krpanje utorov v stropovih, za razvod instalacij, preseka do 15x10 cm</t>
  </si>
  <si>
    <t>Krpanje utorov v zidovih, za razvod instalacij, preseka do 15x6 cm</t>
  </si>
  <si>
    <t xml:space="preserve">Izdelava, dobava in montaža novih vrat  VhN po shemi projektanta dimenzije 101 x 260 skupaj s podbojem. </t>
  </si>
  <si>
    <t>Dobava in montaža termopan stekla dimenzije 30x30 cm</t>
  </si>
  <si>
    <t>Čiščenje in brušenje površine in premaz notranje okenske police iz umetnega kamna s predhodno zaščito obstoječega okna</t>
  </si>
  <si>
    <t>Dobava in montaža nove split klimatske naprave srednjega razreda dvojna notranja enota ena zunanja enota</t>
  </si>
  <si>
    <t>Predelava priključka radiatorja na levi gledano z vhoda z napeljavo inštalacije podometno v dolžini cca 3 m.</t>
  </si>
  <si>
    <t xml:space="preserve">Demontaža ltž radiatorja in obstoječih ventilov in ponovna montaža z dobavo in montažo novih ventilov ter termostatske glave </t>
  </si>
  <si>
    <t>Odstranitev nalepk na stropu in stenah pred pričetkom del</t>
  </si>
  <si>
    <t>Demontaža vhodnih vrat velikosti 90x200, z izbijanjem podboja in odstranitvijo vseh elementov. Prenos, nakladanje in odvoz na trajno deponijo s plačilom takse.</t>
  </si>
  <si>
    <t>Odstranitev elektro instalacij, vsa nadometna napeljava, parapetni kanali 19 m1, NIK kanali 36,5 m1, 6x stropne svetilke, komunikacijska omara 2 kom vsa stikala in vtičnice ter ostali razvod. Prenos, nakladanje in odvoz na trajno deponijo s plačilom takse.</t>
  </si>
  <si>
    <t>Demontaža rolo senčil 2,2 m v prostoru 65. Prenos, nakladanje in odvoz na trajno deponijo s plačilom takse.</t>
  </si>
  <si>
    <t>Rušenje zidu ter AB preklade debeline 30 cm nad obstoječimi vhodnimi vrati do stropa. Prenos, nakladanje in odvoz na trajno deponijo s plačilom takse.</t>
  </si>
  <si>
    <t>Izdelava AB preklade nad vratno odprtino-vhod v prostor. Velikosti 160x15x20 cm, s pripravo ležišč, opažem, armaturo in betoniranjem</t>
  </si>
  <si>
    <t xml:space="preserve">Nadzidava nad preklado do stropa s siporex bloki deb 15cm višine 25 cm širine 100 cm  </t>
  </si>
  <si>
    <t>Krpanje tal na mestu porušene stene in okoli talnih doz s hitrosušečim estrihom</t>
  </si>
  <si>
    <t>Izdelava in montaža cezure iz hrastovih desk dimenzije 10 cm x 2 m</t>
  </si>
  <si>
    <r>
      <t xml:space="preserve">Dobava in </t>
    </r>
    <r>
      <rPr>
        <b/>
        <sz val="10"/>
        <rFont val="Arial CE"/>
        <charset val="238"/>
      </rPr>
      <t>montaža</t>
    </r>
    <r>
      <rPr>
        <sz val="10"/>
        <rFont val="Arial CE"/>
        <family val="2"/>
        <charset val="238"/>
      </rPr>
      <t xml:space="preserve"> nove split klimatske naprave srednjega razreda dvojna </t>
    </r>
    <r>
      <rPr>
        <b/>
        <sz val="10"/>
        <rFont val="Arial CE"/>
        <charset val="238"/>
      </rPr>
      <t>notranja enota</t>
    </r>
    <r>
      <rPr>
        <sz val="10"/>
        <rFont val="Arial CE"/>
        <family val="2"/>
        <charset val="238"/>
      </rPr>
      <t xml:space="preserve"> ena zunanja enota že obračunano v  št.64, E8 in št.67, E8</t>
    </r>
  </si>
  <si>
    <t>Demontaža vhodnih vrat št. 68 velikosti 100x200, z izbijanjem podboja in odstranitvijo vseh elementov. Prenos, nakladanje in odvoz na trajno deponijo s plačilom takse.</t>
  </si>
  <si>
    <t>Demontaža notranjih vrat v pisarne velikosti 90x200, z izbijanjem podboja in odstranitvijo vseh elementov. Prenos, nakladanje in odvoz na trajno deponijo s plačilom takse.</t>
  </si>
  <si>
    <t>Demontaža alu-steklene stene z vrati dim.180x300 cm v hodniku ARHIV in odstranitvijo vseh elementov. Prenos, nakladanje in odvoz na trajno deponijo s plačilom takse.</t>
  </si>
  <si>
    <t>Odstranitev elektro instalacij, vsa nadometna napeljava, parapetni kanali 23,5 m1, NIK kanali 69,5 m1, 6x stropne svetilke, komunikacijska omara 1 kom vsa stikala in vtičnice ter ostali razvod. Prenos, nakladanje in odvoz na trajno deponijo s plačilom takse.</t>
  </si>
  <si>
    <t>Demontaža in odstranitev pohištva: 1 kom stena z obešalniki 80x200cm, omara v arhivu dimenzije 700x300x40 cm. Prenos, nakladanje in odvoz na trajno deponijo s plačilom takse.</t>
  </si>
  <si>
    <t>Demontaža notranjih žaluzij in rolo senčil 2 m. Prenos, nakladanje in odvoz na trajno deponijo s plačilom takse.</t>
  </si>
  <si>
    <r>
      <t xml:space="preserve">Demontaža klime s shranjevanjem plina notranje enote klime </t>
    </r>
    <r>
      <rPr>
        <b/>
        <sz val="10"/>
        <rFont val="Arial CE"/>
        <charset val="238"/>
      </rPr>
      <t>(se skladišči za kasnejšo uporabo).</t>
    </r>
    <r>
      <rPr>
        <sz val="11"/>
        <color theme="1"/>
        <rFont val="Calibri"/>
        <family val="2"/>
        <charset val="238"/>
        <scheme val="minor"/>
      </rPr>
      <t xml:space="preserve"> Demontaža razvoda inštalacije do zunanje enote.</t>
    </r>
    <r>
      <rPr>
        <sz val="10"/>
        <rFont val="Arial CE"/>
        <family val="2"/>
        <charset val="238"/>
      </rPr>
      <t xml:space="preserve"> Prenos, nakladanje in odvoz na trajno deponijo s plačilom takse.</t>
    </r>
  </si>
  <si>
    <t>Rušenje nosilnih zidov debeline 20 cm z vsemi oblogami, AB vezmi v hodniku. Prenos, nakladanje in odvoz na trajno deponijo s plačilom takse.</t>
  </si>
  <si>
    <t>Rušenje montažne stene iz mavčnih plošč deb.10 cm s podkonstrukcijo nad vhodnimi vrati v vse pisarne. Prenos, nakladanje in odvoz na trajno deponijo s plačilom takse.</t>
  </si>
  <si>
    <t>Rušenje montažne stene iz mavčnih plošč deb.10 cm s podkonstrukcijo pri kuhinji v hodniku. Prenos, nakladanje in odvoz na trajno deponijo s plačilom takse.</t>
  </si>
  <si>
    <t>Krpanje sten in stropov po rušitvi zidu, pas širine do 25 cm, grobi in fini omet.</t>
  </si>
  <si>
    <t>Krpanje tal na mestu porušenih sten pasovi širine do 15 cm</t>
  </si>
  <si>
    <t>Zazidava odprtin za inštalacije v hodniku ter izdelava grobega in finega ometa na mestu zazidav, dim 10/10 do 20/30</t>
  </si>
  <si>
    <t>MAVČNO KARTONSKA DELA</t>
  </si>
  <si>
    <t>Izdelava zaključkov predelnih sten predelnih sten po rušitvah nad vrati vhodov v pisarne in stene pri arhivu</t>
  </si>
  <si>
    <t xml:space="preserve">Izdelava, dobava in montaža novih vrat po shemi projektanta dimenzije VhN 101x 260 cm skupaj s podbojem. </t>
  </si>
  <si>
    <t>Izdelava, dobava in montaža novih vrat po shemi projektanta dimenzije 95 x 210 cm skupaj s podbojem - vhod 68</t>
  </si>
  <si>
    <r>
      <t>Demontaža steklene stene z vrati in ponovna montaža  stene obrnjene za 180</t>
    </r>
    <r>
      <rPr>
        <sz val="10"/>
        <rFont val="Calibri"/>
        <family val="2"/>
        <charset val="238"/>
      </rPr>
      <t>°, Pisarna "Srečanja"</t>
    </r>
  </si>
  <si>
    <t>Čiščenje in pleskanje radiatorjev z belo radiatorsko barvo</t>
  </si>
  <si>
    <t>Izdelava in montaža cezure iz hrastovih desk debeline 20mm dimenzije ( po potrebi z rezanjem parketa za izravnavo):</t>
  </si>
  <si>
    <t xml:space="preserve"> - 80 x 25 cm </t>
  </si>
  <si>
    <t xml:space="preserve"> - 160 x 20 cm na mestu odstranjene stene </t>
  </si>
  <si>
    <t xml:space="preserve"> - 60 x 20 cm na mestu odstranjene stene </t>
  </si>
  <si>
    <t xml:space="preserve"> - 60 x 12 cm na mestu odstranjene stene </t>
  </si>
  <si>
    <t xml:space="preserve"> - 100 x 12 cm na mestu odstranjene stene </t>
  </si>
  <si>
    <t>Izdelava in montaža hrastovega praga debeline 25 mm dimenzije 100x40 cm z vpasovanjem ob podboju vrat vhod št.68</t>
  </si>
  <si>
    <t>Montaža obstoječe notranje enote klimatske naprave</t>
  </si>
  <si>
    <t>Inštalacija za klimatsko napravo nadometno v nadometnem kanalu kanalu</t>
  </si>
  <si>
    <t>Odstraniti ventil na steni v hodniku in začepiti cev podometno</t>
  </si>
  <si>
    <t>Ukinitev radiatorskih cevi 2m1 na steni v pisarni 1 in začepiti cev podometno</t>
  </si>
  <si>
    <t>Odstranitev elektro instalacij, vsa nadometna napeljava, parapetni kanali 12 m1, 4x stropne svetilke, vsa stikala in vtičnice ter ostali razvod. Prenos, nakladanje in odvoz na trajno deponijo s plačilom takse.</t>
  </si>
  <si>
    <t>Odstranitev in demontaža umivalnika, izlivne armature, in sifona. Prenos, nakladanje in odvoz na trajno deponijo s plačilom takse.</t>
  </si>
  <si>
    <t>Rušenje montažne stene iz mavčnih plošč deb.10 cm s podkonstrukcijo. Prenos, nakladanje in odvoz na trajno deponijo s plačilom takse.</t>
  </si>
  <si>
    <t>Rušenje celotne sestave tlaka do talne plošče debeline 14 cm estrih 6 cm gramozno nasutje 8 cm. Prenos, nakladanje in odvoz na trajno deponijo s plačilom takse.</t>
  </si>
  <si>
    <t>Dozidava stene ob vhodnih vratih s siporex bloki debeline 15 cm, zob 22 cm višina 3m s sidranjem v obstoječ zid</t>
  </si>
  <si>
    <t>Obzidava instalacij vodovoda v zidu  ter  krpanje ometov</t>
  </si>
  <si>
    <t>Izdelava vertikalne škatle za pokritje inštalacij plina  dimenzije 30x60 cm iz 1x mavčne plošče debeline 1,25 cm, s podkonstrukcijo, skupaj z bandažiranjem</t>
  </si>
  <si>
    <t>Dobava in montaža notranje okenske police šir 20 cm, bele barve umetni kamen dolžine 2,1 m</t>
  </si>
  <si>
    <t xml:space="preserve">Po potrebi servis zunanjih senčil, </t>
  </si>
  <si>
    <t>Dobava in polaganje izgotovljenega parketa, debeline 15 mm, širine 8 cm, hrast natur, lakiran, s predhodno izvedbo izravnalne mase, z upasovanjem ob talnih dozah 2x. Po potrjenem vzorcu s strani arhitektke.</t>
  </si>
  <si>
    <t>Prestavitev obstoječe podometne vodovodne inštalacije 1/2 ¨ (hladna voda) stenske izvedbe izlivne armature  pod pult za nov priključek korita, kompletno s fazonskimi kosi, tesnili in ventili</t>
  </si>
  <si>
    <t>Odrez  cevi plinske inštalacije fi 21 in začepitev</t>
  </si>
  <si>
    <t xml:space="preserve">Podometna predelava inštalacije centralne kurjave po ukinitvi radiatorja na steni levo gledano od vhoda </t>
  </si>
  <si>
    <t>Izdelava nove podometne inštalacije 7 m1 za priklop radiatorjev od obstoječega mesta radiatorja na desni steni gledano z vhoda, priprava za sredinski priklop radiatorjev</t>
  </si>
  <si>
    <t>v skupnih delih</t>
  </si>
  <si>
    <t>Odstranitev elektro instalacij, vsa nadometna napeljava, parapetni kanali 46 m1, NIK kanali ozki 13 m1, 4x stropne svetilke, komunikacijska omarica 60x60x40, vsa stikala in vtičnice ter ostali razvod. Prenos, nakladanje in odvoz na trajno deponijo s plačilom takse.</t>
  </si>
  <si>
    <t>Demontaža karnis nad okni. Prenos, nakladanje in odvoz na trajno deponijo s plačilom takse.</t>
  </si>
  <si>
    <t xml:space="preserve">Rušenje lesenih montažnih sten s podkonstrukcijo debeline 10 cm. Prenos, nakladanje in odvoz na trajno deponijo s plačilom takse.  </t>
  </si>
  <si>
    <t>Izdelava AB preklade nad novo vratno odprtino. Velikoti 160x30x20 cm, s pripravo ležišč, opažem, armaturo in betoniranjem</t>
  </si>
  <si>
    <t xml:space="preserve">Nadzidava nad preklado do stropa s siporex bloki deb 30 cm višine 15 cm širine 100 cm  </t>
  </si>
  <si>
    <r>
      <t>Dobava in izdelava knauf stene W116 s s podkonstrukcijo</t>
    </r>
    <r>
      <rPr>
        <sz val="10"/>
        <color indexed="63"/>
        <rFont val="Arial"/>
        <family val="2"/>
        <charset val="238"/>
      </rPr>
      <t xml:space="preserve">, </t>
    </r>
    <r>
      <rPr>
        <sz val="10"/>
        <color indexed="8"/>
        <rFont val="Arial"/>
        <family val="2"/>
        <charset val="238"/>
      </rPr>
      <t>stena debeline 16 cm z bandažiranjem.</t>
    </r>
  </si>
  <si>
    <t>Dobava in polaganje izgotovljenega parketa, debeline 15 mm, širine 8 cm, hrast natur, lakiran, z leplenjem na obstoječ klasični parket. Po potrjenem vzorcu s strani arhitektke.</t>
  </si>
  <si>
    <t>Dobava in montaža nove split klimatske naprave dvojček v prostoru in na fasadi</t>
  </si>
  <si>
    <t>Odstranitev elektro instalacij, vsa nadometna napeljava, 2x stropne svetilke,  vsa stikala in vtičnice ter ostali razvod. Prenos, nakladanje in odvoz na trajno deponijo s plačilom takse.</t>
  </si>
  <si>
    <t xml:space="preserve">Izdelava, dobava in montaža novih vrat VhN po shemi projektanta dimenzije 101x260 skupaj s podbojem. </t>
  </si>
  <si>
    <t>Odstranitev elektro instalacij, vsa nadometna napeljava, PK kanali 18,5 m1,NIK kanali 28 m1, 4x stropne svetilke, 2 kom ventilator v oknu,2 kom komunikacijska omarica, vsa stikala in vtičnice ter ostali razvod. Prenos, nakladanje in odvoz na trajno deponijo s plačilom takse.</t>
  </si>
  <si>
    <r>
      <rPr>
        <sz val="10"/>
        <rFont val="Arial CE"/>
        <charset val="238"/>
      </rPr>
      <t>Demontaža in odstranitev pohištva: 6 kom pisarniške mize, 2 kom omara velikosti 200 x 80 x 40 cm, 19 kom viseče omare 60x80x30, 4 kom omare 150x80x40, 9 kom predalniki pod mizo, stenski elementi - obloga višine 60 cm 9,5 m1 . Prenos, nakladanje in odvoz na trajno deponijo s plačilom takse.</t>
    </r>
  </si>
  <si>
    <t>Kartonska in stiroporna embalaža. Prenos, nakladanje in odvoz na trajno deponijo s plačilom takse.</t>
  </si>
  <si>
    <t>Rušenje zidane stene debeline 15 cm. Prenos, nakladanje in odvoz na trajno deponijo s plačilom takse.</t>
  </si>
  <si>
    <t xml:space="preserve">Izrez parketa in odstranitev konstrukcije in nasutja gramoza do talne plošče,  dimenzije 25 x 15 za talne doze po načrtu. Prenos, nakladanje in odvoz na trajno deponijo s plačilom takse.  </t>
  </si>
  <si>
    <t>Dobava in polaganje izgotovljenega parketa, debeline 15 mm, širine 8 cm, hrast natur, lakiran, s polaganjem na obstoječ klasični parket. Opasovanje pri talnih dozah. Po potrjenem vzorcu s strani arhitektke.</t>
  </si>
  <si>
    <t>Po potrebi izenačitev višine tal v enem izmed prostorov cca 20mm!</t>
  </si>
  <si>
    <t>Odstranitev elektro instalacij, vsa nadometna napeljava, NIK kanali 7 m1, 5x stropne svetilke, vsa stikala in vtičnice ter ostali razvod. Prenos, nakladanje in odvoz na trajno deponijo s plačilom takse.</t>
  </si>
  <si>
    <t>Demontaža in odstranitev pohištva ni definirana</t>
  </si>
  <si>
    <t>Rušenje parapetne stene debeline 25 cm višine 95 cm dolžine 145 cm. Prenos, nakladanje in odvoz na trajno deponijo s plačilom takse.</t>
  </si>
  <si>
    <t>Dobava in polaganje izgotovljenega parketa, debeline 15 mm, širine 8 cm, hrast natur, lakiran, s polaganjem na obstoječ klasični parket. Po potrjenem vzorcu s strani arhitektke.</t>
  </si>
  <si>
    <t>Izenačitev višine tal v sobi 63 za 20 mm za poravnavo s sobo 62 - OSB plošče pritrjene na obstoječ parket</t>
  </si>
  <si>
    <t xml:space="preserve">Samo montaža  ltž radiatorja z dobavo in montažo novih ventilov ter termostatske glave </t>
  </si>
  <si>
    <t>Izpraznitev prostorov (kar ni zajeto v postavkah v popisih del), z odvozom. Priprava in ureditev gradbišča z ureditvijo gradbiščnih priključkov, vsakodnevno čiščenje skupnih prostorov in stopnišč, zaščita z začasnimi protiprašnimi pregradami, zaščita obstoječih tal (parketov ki se obnavljajo med deli, zaščita oken) in  izvedba fizičnih zapor za preprečitev dostopa do gradbišča, postavitev gradbiščnih vrat, gradbiščne table in opozorilnih oznak, premični odri za izvajanje del ter druga pripravljalna in zaključna dela. V ceni zajeti tudi stroške deponije, prevozov in parkirnin glede na lokacijo objekta. V ceni zajeti tudi odstranitev vsega po zaključku del.</t>
  </si>
  <si>
    <t>pavšal za celotno adaptacijo prostorov</t>
  </si>
  <si>
    <t>Rušitev spuščenega stropa iz mineralnih plošč 60x60 cm kompletno s podkonstrukcijo. Prenos, nakladanje in odvoz na trajno deponijo s plačilom takse.</t>
  </si>
  <si>
    <t>Rušitev tlaka barvan beton 2 cm do estriha. Prenos, nakladanje in odvoz na trajno deponijo s plačilom takse.</t>
  </si>
  <si>
    <t xml:space="preserve">Dolbenje utora v steni in v estrihu pri vhodu št. 70 čez celo širino hodnika za napeljavo vodovodne inštalacije 10x10 cm. Prenos, nakladanje in odvoz na trajno deponijo s plačilom takse. </t>
  </si>
  <si>
    <t>Demontaža dvokrilnih nihajnih vrat s stranskimi svetlobami in nadsvetlobo velikosti 2,95x3,30 m, z izbijanjem podboja in odstranitvijo vseh elementov. Prenos, nakladanje in odvoz na trajno deponijo s plačilom takse.</t>
  </si>
  <si>
    <t xml:space="preserve">Demontaža rasterskih luči 60/60 cm v stropu. Prenos, nakladanje in odvoz na trajno deponijo s plačilom takse.  </t>
  </si>
  <si>
    <t>Krpanje utorov v tleh, za razvod instalacij, preseka do 10x10cm</t>
  </si>
  <si>
    <t>Krpanje utorov v steni, za razvod instalacij, preseka do 10x10cm</t>
  </si>
  <si>
    <t>Popravila estriha po odstranitvi podbojev vrat 22 kom  v prostore in vrat hodnika 2 kom</t>
  </si>
  <si>
    <t>Dobava in izdelava spuščenega Armstrong stropa PERLA 600x600 , višina spuščanja 30 cm komplet s pokonstrukcijo in obešali, sidranje v monta strop</t>
  </si>
  <si>
    <t>Dobava in montaža revizijskih vratc v vetrikalno škatlo pri vhodu 69 dimenzije 25x25 cm</t>
  </si>
  <si>
    <t xml:space="preserve">Delno struganje površine, nanos emulzije, kitanje, brušenje in pleskanje sten  z poldisperzijsko belo barvo </t>
  </si>
  <si>
    <t>Brušenje, grundiranje in lakiranje z belo barvo kovinskih okvirjev in vrat elektro omaric in hidrantnih omaric                        dimenzije 70x70 cm</t>
  </si>
  <si>
    <t>dimenzije 120X80 cm</t>
  </si>
  <si>
    <t>Čiščenje in lakiranje radiatorjev z belo radiatorsko barvo</t>
  </si>
  <si>
    <t>Dobava in izdelava teraca debeline 2 cm z brušenjem, zrnavost in barvi potrdi projektantka.</t>
  </si>
  <si>
    <t>Odstranitev pasu obstoječih vinil plošč ob steni  z odvozom na deponijo, ročna odstranitev lepila in priprava podlage ter montaža novih vinil plošč na zaokrožnico - pas širine 27 cm ter opasovanje ob vratih 5x</t>
  </si>
  <si>
    <t>Dobava  vinil plošč 50x50 po izboru projektantke pas ob steni na hodniku</t>
  </si>
  <si>
    <t>Praznenje in polnjenje cenega sistema centralnega ogrevanja celotnega objekta</t>
  </si>
  <si>
    <t>Tlačni preizkus novih in popravljenih inštalacij centralnega ogrevanja</t>
  </si>
  <si>
    <t xml:space="preserve">Demontaža in ponovna montaža radiatorjev na hodniku zaradi barvanja </t>
  </si>
  <si>
    <t>Vhodna vrata se ohranijo, zaščita med deli.</t>
  </si>
  <si>
    <t>Demontaža notranjih vrat velikosti 70 x 210 cm, z izbijanjem podboja in odstranitvijo vseh elementov. Prenos, nakladanje in odvoz na trajno deponijo s plačilom takse.</t>
  </si>
  <si>
    <t>Odstranitev elektro instalacij,  6x stropne svetilke, vsa stikala in vtičnice. Prenos, nakladanje in odvoz na trajno deponijo s plačilom takse.</t>
  </si>
  <si>
    <t>Odstranitev in demontaža umivalnika 2x, izlivne armature2x, in sifona 2x, pisoar 1x, wc školka 2x wc kotliček 2x z vsemi ostalimi elementi. Prenos, nakladanje in odvoz na trajno deponijo s plačilom takse.</t>
  </si>
  <si>
    <r>
      <t>Demontaža podajalnikov-</t>
    </r>
    <r>
      <rPr>
        <b/>
        <sz val="10"/>
        <rFont val="Arial CE"/>
        <charset val="238"/>
      </rPr>
      <t xml:space="preserve">v skladišče, </t>
    </r>
    <r>
      <rPr>
        <sz val="11"/>
        <color theme="1"/>
        <rFont val="Calibri"/>
        <family val="2"/>
        <charset val="238"/>
        <scheme val="minor"/>
      </rPr>
      <t xml:space="preserve">ogledal 2x in poličk 2x. </t>
    </r>
    <r>
      <rPr>
        <sz val="10"/>
        <rFont val="Arial CE"/>
        <family val="2"/>
        <charset val="238"/>
      </rPr>
      <t xml:space="preserve"> Prenos, nakladanje in odvoz na trajno deponijo s plačilom takse.</t>
    </r>
  </si>
  <si>
    <t>Odbijanje stenske in talne keramike. Prenos, nakladanje in odvoz na trajno deponijo s plačilom takse.</t>
  </si>
  <si>
    <t>Rušenje opečnih sten (stene wc kabin) debeline 15 cm, Prenos, nakladanje in odvoz na trajno deponijo s plačilom takse.</t>
  </si>
  <si>
    <t>Odstranitev cevnega razvoda vodovodnih cevi v celoti do vertikalnih vhišnih vodov. Prenos, nakladanje in odvoz na trajno deponijo s plačilom takse.</t>
  </si>
  <si>
    <t>Odstranitev cevnega razvoda odtočnih PVC cevi, talnih sifonov, v celoti do vertikalne hišne kanalizacije. Prenos, nakladanje in odvoz na trajno deponijo s plačilom takse.</t>
  </si>
  <si>
    <t>Dolbljenje  za vzidavo geberit kotlička v opečni zid globina 25cm, višina 110 cm, širina 80 cm, prenos, nalaganje, z odvozom ruševin na trajno deponijo s plačilom takse.</t>
  </si>
  <si>
    <t>Dolbljenje  v zidovih, za razvod instalacij, preseka do 15x15 cm, prenos, nalaganje, z odvozom ruševin na trajno deponijo s plačilom takse.</t>
  </si>
  <si>
    <t>Krpanje utorov v zidovih, za razvod instalacij, preseka do 15x15 cm</t>
  </si>
  <si>
    <t>Pozidava niš pod okni - izravnava s steno, s siporex bloki debeline 10 cm dim 120x 87 cm z izdelavo ometa</t>
  </si>
  <si>
    <r>
      <t xml:space="preserve">Popravilo </t>
    </r>
    <r>
      <rPr>
        <sz val="10"/>
        <color indexed="8"/>
        <rFont val="Arial"/>
        <family val="2"/>
        <charset val="238"/>
      </rPr>
      <t xml:space="preserve">obstoječih </t>
    </r>
    <r>
      <rPr>
        <sz val="10"/>
        <color indexed="8"/>
        <rFont val="Arial"/>
        <family val="2"/>
        <charset val="238"/>
      </rPr>
      <t>površin po odstranitvi keramične stenske obloge  s predhodno pripravo podlage za obdelavo s pranjem , izdelavo grobega in finega apneno cementnega ometa.</t>
    </r>
  </si>
  <si>
    <r>
      <t xml:space="preserve">Dobava in izdelava hidroizolacije na pripravljeno podlago s hidroizolacijskim premazom s predhodno dobavo </t>
    </r>
    <r>
      <rPr>
        <sz val="10"/>
        <color indexed="8"/>
        <rFont val="Arial"/>
        <family val="2"/>
        <charset val="238"/>
      </rPr>
      <t xml:space="preserve">in </t>
    </r>
    <r>
      <rPr>
        <sz val="10"/>
        <color indexed="8"/>
        <rFont val="Arial"/>
        <family val="2"/>
        <charset val="238"/>
      </rPr>
      <t>vgradnjo tesnilnih trakov na mestih prebojev in robovih tlakov na predhodno izvedene zaokrožnice, kot proizvajalca Mapei ali Kema</t>
    </r>
  </si>
  <si>
    <t xml:space="preserve">Izdelava plavajočega mikroarmiranega betonskega estriha deb.6 cm, PE folija, 8 cm TI, </t>
  </si>
  <si>
    <r>
      <t xml:space="preserve">Pozidava geberit kotličkov s siporexom </t>
    </r>
    <r>
      <rPr>
        <sz val="10"/>
        <color indexed="8"/>
        <rFont val="Arial"/>
        <family val="2"/>
        <charset val="238"/>
      </rPr>
      <t xml:space="preserve">, </t>
    </r>
    <r>
      <rPr>
        <sz val="10"/>
        <color indexed="8"/>
        <rFont val="Arial"/>
        <family val="2"/>
        <charset val="238"/>
      </rPr>
      <t>višine do 100 cm, širine do 120 cm, vključno z obdelavo siporex blokov z lepilom in mrežico</t>
    </r>
  </si>
  <si>
    <t>KERAMIČARSKA DELA</t>
  </si>
  <si>
    <t>Dobava stenske keramike  Florgres ali podobno, dimenzije 60x60 cm - vzorec potrdi projektantka</t>
  </si>
  <si>
    <t>samo dobava</t>
  </si>
  <si>
    <t>delo</t>
  </si>
  <si>
    <t>Dobava  talne keramike  Florgres ali podobno, dimenzije 60x60 cm - vzorec potrdi projektantka</t>
  </si>
  <si>
    <t xml:space="preserve">Delno struganje površine, nanos emulzije, kitanje, brušenje </t>
  </si>
  <si>
    <t xml:space="preserve">Kitanje, brušenje mavčnih sten  </t>
  </si>
  <si>
    <t>Beljenje sten z latex mat belo barvo</t>
  </si>
  <si>
    <t>Brušenje, kitanje, in 2x lakiranje vrat dimenzije 95x210 s podbojem</t>
  </si>
  <si>
    <t>Zaprtje vode , obveščanje strank</t>
  </si>
  <si>
    <t>Izdelava priključka nove vodovodne inštalacije na obstoječ glavni vodovodni vod, topla hladna voda</t>
  </si>
  <si>
    <t>Izvedba vodovodne inštalacije do mest priključkov iz cevi PE-X/alu kompletno s fazonskimi kosi</t>
  </si>
  <si>
    <t>fi 16x2</t>
  </si>
  <si>
    <t>fi 20x2</t>
  </si>
  <si>
    <t>fi 25x2</t>
  </si>
  <si>
    <t>m4</t>
  </si>
  <si>
    <r>
      <t>Izdelava priključka nove inštalacije centralnega gretja na obstoječe vode 1/2</t>
    </r>
    <r>
      <rPr>
        <sz val="10"/>
        <rFont val="Arial"/>
        <family val="2"/>
        <charset val="238"/>
      </rPr>
      <t>"</t>
    </r>
    <r>
      <rPr>
        <sz val="11"/>
        <color theme="1"/>
        <rFont val="Calibri"/>
        <family val="2"/>
        <charset val="238"/>
        <scheme val="minor"/>
      </rPr>
      <t xml:space="preserve"> </t>
    </r>
  </si>
  <si>
    <t>Izvedba cevne inštalacije do mest priključkov novih radiatorjev iz cevi PE-X/alu z izolacijo kompletno s fazonskimi kosi</t>
  </si>
  <si>
    <t>Izvedba odtočne kanalizacije iz PP cevi kompletno fazonskimi kosi tesnili in pritrditvijo  ter priklopom na obstoječo kanalizacijo</t>
  </si>
  <si>
    <t>fi 50</t>
  </si>
  <si>
    <t>fi 75</t>
  </si>
  <si>
    <t>fi 100</t>
  </si>
  <si>
    <t xml:space="preserve">Dobava in montaža radiatorja velikosti 600/900/22 sredinski priklop komplet z ventili, montažo termostatske glave in z nosilci radiatorjev. </t>
  </si>
  <si>
    <t>Montaža dvojnega umivalnika, priklop umivalniške armature 2x z ventili in odtočnega sifona 2x</t>
  </si>
  <si>
    <t xml:space="preserve">Dobava, montaža in priklop Geberit Duofix Basic, podometnega splakovalnega kotlička in tipke </t>
  </si>
  <si>
    <t>Montaža in priklop stenske WC školjke in WC deske</t>
  </si>
  <si>
    <t>Montaža in priklop pisoarja ter senzorskega ventila in sifona</t>
  </si>
  <si>
    <t>Montaža ogledal dimenzije 125X90</t>
  </si>
  <si>
    <t>Montaža podajalnikov, wc papir, milo, papirne brisače,</t>
  </si>
  <si>
    <t>Tlačni preizkus vodovodne inštalacije</t>
  </si>
  <si>
    <t>Drobni material in manipulativni stroški</t>
  </si>
  <si>
    <t>%</t>
  </si>
  <si>
    <t>E1.</t>
  </si>
  <si>
    <t>SANITARNA KERAMIKA samo dobava</t>
  </si>
  <si>
    <t>Catalano dvojni stenski umivalnik ZERO 125 (1125ZE00)</t>
  </si>
  <si>
    <t>Catalano Viseča wc školjka ZERO 55 Sospeso 1VS55N00</t>
  </si>
  <si>
    <t>Catalano WC deska s počasnim zapiranjem 5SCSTF000</t>
  </si>
  <si>
    <t>Pisoar HATRIA FUSION YXC301</t>
  </si>
  <si>
    <t>Armatura za umivalnik HANSGROHE FOCUS 100  (31607000)</t>
  </si>
  <si>
    <t>Spodnji del sifona za umivalnik HANSGROHE (52105000)</t>
  </si>
  <si>
    <t>Tipka za splakovalnik Geberit DELTA 20, bela</t>
  </si>
  <si>
    <t xml:space="preserve"> Vgradni senzor za pisoar Elmer ES 1024 INOX</t>
  </si>
  <si>
    <t>Ogledalo brušen rob 125x90 cm x 4mm</t>
  </si>
  <si>
    <t>E</t>
  </si>
  <si>
    <t>SKUPNO - Hodnik</t>
  </si>
  <si>
    <t>SKUPNO - Sanitarije</t>
  </si>
  <si>
    <t>SKUPAJ brez DDV</t>
  </si>
  <si>
    <t>DDV</t>
  </si>
  <si>
    <t>SKUPAJ z DDV</t>
  </si>
  <si>
    <t>Vrednost v EUR</t>
  </si>
  <si>
    <t>S</t>
  </si>
  <si>
    <r>
      <t>EUR/m</t>
    </r>
    <r>
      <rPr>
        <vertAlign val="superscript"/>
        <sz val="11"/>
        <color theme="1"/>
        <rFont val="Calibri"/>
        <family val="2"/>
        <charset val="238"/>
        <scheme val="minor"/>
      </rPr>
      <t>2</t>
    </r>
  </si>
  <si>
    <t>Vrednost na enoto površine</t>
  </si>
  <si>
    <t>Delitev stroškov brez DDV</t>
  </si>
  <si>
    <t>Delitev stroškov z DDV</t>
  </si>
  <si>
    <t xml:space="preserve"> - za inštalacijo klime</t>
  </si>
  <si>
    <t>Krpanje utorov v zidovih, za razvod instalacij, preseka do 15x10 cm</t>
  </si>
  <si>
    <t>Krpanje utorov v stopu, za razvod instalacij, preseka do 15x6 cm</t>
  </si>
  <si>
    <t>Rušenje spodnjega dela niše -stena debeline 30 cm iz NF opeke višine 68cm, dolžine 180 cm. Prenos, nakladanje in odvoz na trajno deponijo s plačilom takse.</t>
  </si>
  <si>
    <t>Izdelava izravnave špalet vratne odprtine po rušitvi niše in parapeta, širina 30 cm</t>
  </si>
  <si>
    <t xml:space="preserve">Izdelava, dobava in montaža novih vrat  Vh po shemi projektanta dimenzije 180 x 260 skupaj s podbojem. </t>
  </si>
  <si>
    <r>
      <t xml:space="preserve">Demontaža pohištva: dve masivni sejni mizi dolžine 4 m, </t>
    </r>
    <r>
      <rPr>
        <b/>
        <sz val="10"/>
        <color theme="1"/>
        <rFont val="Arial"/>
        <family val="2"/>
        <charset val="238"/>
      </rPr>
      <t>prenos v skladišče</t>
    </r>
  </si>
  <si>
    <r>
      <t xml:space="preserve">Demontaža rolo senčil 2,2 m v prostoru 66. </t>
    </r>
    <r>
      <rPr>
        <b/>
        <sz val="10"/>
        <rFont val="Arial"/>
        <family val="2"/>
        <charset val="238"/>
      </rPr>
      <t>Prenos v skladišče.</t>
    </r>
  </si>
  <si>
    <r>
      <t xml:space="preserve">Demontaža projekcijskega platna, </t>
    </r>
    <r>
      <rPr>
        <b/>
        <sz val="10"/>
        <rFont val="Arial"/>
        <family val="2"/>
        <charset val="238"/>
      </rPr>
      <t>prenos v skladišče.</t>
    </r>
  </si>
  <si>
    <r>
      <t xml:space="preserve">Demontaža table na stenah , </t>
    </r>
    <r>
      <rPr>
        <b/>
        <sz val="10"/>
        <rFont val="Arial"/>
        <family val="2"/>
        <charset val="238"/>
      </rPr>
      <t>prenos v skladišče.</t>
    </r>
  </si>
  <si>
    <r>
      <t xml:space="preserve">Demontaža lesene plošče na stropu in steni dimenzije 8m x 0,8m, </t>
    </r>
    <r>
      <rPr>
        <b/>
        <sz val="10"/>
        <color theme="1"/>
        <rFont val="Arial"/>
        <family val="2"/>
        <charset val="238"/>
      </rPr>
      <t>prenos v skladišče.</t>
    </r>
  </si>
  <si>
    <r>
      <t>Dobava in izdelava knauf stene W112 s s podkonstrukcijo</t>
    </r>
    <r>
      <rPr>
        <sz val="10"/>
        <color indexed="63"/>
        <rFont val="Arial"/>
        <family val="2"/>
        <charset val="238"/>
      </rPr>
      <t xml:space="preserve">, </t>
    </r>
    <r>
      <rPr>
        <sz val="10"/>
        <color indexed="8"/>
        <rFont val="Arial"/>
        <family val="2"/>
        <charset val="238"/>
      </rPr>
      <t xml:space="preserve">stena debeline 12,5 cm z bandažiranjem- Pisarna 1, Arhiv </t>
    </r>
  </si>
  <si>
    <t xml:space="preserve">Izdelava, dobava in montaža novih vrat VN v pisarne po shemi projektanta dimenzije 96 x 300 cm. </t>
  </si>
  <si>
    <t xml:space="preserve">Barvanje sten do višine 2m s Piši-Briši belo sijaj barvo na pripravljeno podlago. Kot npr. MagPoint sketch paint. </t>
  </si>
  <si>
    <t>Dobava in montaža fiksne zasteklitve FSN v niši dimenzije: š/v 180/191 cm,  opis v shemah zasteklitev.</t>
  </si>
  <si>
    <t>Dobava in montaža fiksne zasteklitve FSN v niši dimenzije: š/v 180/191 cm,  opis v shemah zasteklitev</t>
  </si>
  <si>
    <t>Skupaj</t>
  </si>
  <si>
    <t>*Nepredvidena dela 10 %</t>
  </si>
  <si>
    <t>* nepredvidena dela se obračunajo po dejanskih stroških, potrjenih s strani nadzora</t>
  </si>
  <si>
    <t>INTERNA RAZDELITEV STROŠKOV IJS</t>
  </si>
  <si>
    <t>Skupaj z nepredvidenimi deli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</si>
</sst>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7" x14ac:knownFonts="1">
    <font>
      <sz val="11"/>
      <color theme="1"/>
      <name val="Calibri"/>
      <family val="2"/>
      <charset val="238"/>
      <scheme val="minor"/>
    </font>
    <font>
      <b/>
      <sz val="11"/>
      <color theme="1"/>
      <name val="Calibri"/>
      <family val="2"/>
      <charset val="238"/>
      <scheme val="minor"/>
    </font>
    <font>
      <b/>
      <sz val="9"/>
      <name val="Arial ce"/>
      <charset val="238"/>
    </font>
    <font>
      <b/>
      <sz val="9"/>
      <color theme="1"/>
      <name val="Arial"/>
      <family val="2"/>
      <charset val="238"/>
    </font>
    <font>
      <sz val="10"/>
      <name val="Arial CE"/>
      <family val="2"/>
      <charset val="238"/>
    </font>
    <font>
      <b/>
      <sz val="12"/>
      <name val="Arial ce"/>
      <charset val="238"/>
    </font>
    <font>
      <b/>
      <sz val="10"/>
      <name val="Arial CE"/>
      <family val="2"/>
      <charset val="238"/>
    </font>
    <font>
      <b/>
      <sz val="10"/>
      <name val="Arial CE"/>
      <charset val="238"/>
    </font>
    <font>
      <sz val="10"/>
      <color rgb="FFFF0000"/>
      <name val="Arial CE"/>
      <family val="2"/>
      <charset val="238"/>
    </font>
    <font>
      <b/>
      <sz val="10"/>
      <color theme="0" tint="-0.249977111117893"/>
      <name val="Arial CE"/>
      <charset val="238"/>
    </font>
    <font>
      <strike/>
      <sz val="10"/>
      <name val="Arial CE"/>
      <charset val="238"/>
    </font>
    <font>
      <sz val="10"/>
      <color rgb="FF111111"/>
      <name val="Arial"/>
      <family val="2"/>
      <charset val="238"/>
    </font>
    <font>
      <sz val="10"/>
      <color indexed="63"/>
      <name val="Arial"/>
      <family val="2"/>
      <charset val="238"/>
    </font>
    <font>
      <sz val="10"/>
      <color indexed="8"/>
      <name val="Arial"/>
      <family val="2"/>
      <charset val="238"/>
    </font>
    <font>
      <sz val="10"/>
      <name val="Calibri"/>
      <family val="2"/>
      <charset val="238"/>
    </font>
    <font>
      <sz val="10"/>
      <name val="Arial CE"/>
      <charset val="238"/>
    </font>
    <font>
      <sz val="11"/>
      <name val="Calibri"/>
      <family val="2"/>
      <charset val="238"/>
      <scheme val="minor"/>
    </font>
    <font>
      <sz val="10"/>
      <color theme="1"/>
      <name val="Arial"/>
      <family val="2"/>
      <charset val="238"/>
    </font>
    <font>
      <sz val="10"/>
      <name val="Arial"/>
      <family val="2"/>
      <charset val="238"/>
    </font>
    <font>
      <sz val="10"/>
      <color rgb="FF2F3034"/>
      <name val="Arial"/>
      <family val="2"/>
      <charset val="238"/>
    </font>
    <font>
      <sz val="10"/>
      <color rgb="FF333333"/>
      <name val="Arial"/>
      <family val="2"/>
      <charset val="238"/>
    </font>
    <font>
      <sz val="14"/>
      <color theme="1"/>
      <name val="Calibri"/>
      <family val="2"/>
      <charset val="238"/>
      <scheme val="minor"/>
    </font>
    <font>
      <b/>
      <sz val="14"/>
      <color theme="1"/>
      <name val="Calibri"/>
      <family val="2"/>
      <charset val="238"/>
      <scheme val="minor"/>
    </font>
    <font>
      <sz val="11"/>
      <color theme="0" tint="-0.249977111117893"/>
      <name val="Calibri"/>
      <family val="2"/>
      <charset val="238"/>
      <scheme val="minor"/>
    </font>
    <font>
      <vertAlign val="superscript"/>
      <sz val="11"/>
      <color theme="1"/>
      <name val="Calibri"/>
      <family val="2"/>
      <charset val="238"/>
      <scheme val="minor"/>
    </font>
    <font>
      <b/>
      <sz val="10"/>
      <color theme="1"/>
      <name val="Arial"/>
      <family val="2"/>
      <charset val="238"/>
    </font>
    <font>
      <b/>
      <sz val="10"/>
      <name val="Arial"/>
      <family val="2"/>
      <charset val="238"/>
    </font>
  </fonts>
  <fills count="14">
    <fill>
      <patternFill patternType="none"/>
    </fill>
    <fill>
      <patternFill patternType="gray125"/>
    </fill>
    <fill>
      <patternFill patternType="solid">
        <fgColor theme="6"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0"/>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2" tint="-0.499984740745262"/>
        <bgColor indexed="64"/>
      </patternFill>
    </fill>
    <fill>
      <patternFill patternType="solid">
        <fgColor theme="4" tint="0.59999389629810485"/>
        <bgColor indexed="64"/>
      </patternFill>
    </fill>
    <fill>
      <patternFill patternType="solid">
        <fgColor theme="0" tint="-0.14999847407452621"/>
        <bgColor indexed="64"/>
      </patternFill>
    </fill>
  </fills>
  <borders count="6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thin">
        <color indexed="64"/>
      </top>
      <bottom/>
      <diagonal/>
    </border>
    <border>
      <left/>
      <right/>
      <top/>
      <bottom style="medium">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right style="thick">
        <color indexed="64"/>
      </right>
      <top/>
      <bottom/>
      <diagonal/>
    </border>
    <border>
      <left style="thick">
        <color indexed="64"/>
      </left>
      <right style="thin">
        <color indexed="64"/>
      </right>
      <top/>
      <bottom/>
      <diagonal/>
    </border>
    <border>
      <left style="thick">
        <color indexed="64"/>
      </left>
      <right style="thin">
        <color indexed="64"/>
      </right>
      <top/>
      <bottom style="thin">
        <color indexed="64"/>
      </bottom>
      <diagonal/>
    </border>
    <border>
      <left/>
      <right style="thick">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ck">
        <color indexed="64"/>
      </left>
      <right style="thin">
        <color indexed="64"/>
      </right>
      <top style="thin">
        <color indexed="64"/>
      </top>
      <bottom style="medium">
        <color indexed="64"/>
      </bottom>
      <diagonal/>
    </border>
    <border>
      <left/>
      <right style="thick">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ck">
        <color indexed="64"/>
      </right>
      <top/>
      <bottom/>
      <diagonal/>
    </border>
    <border>
      <left style="thick">
        <color indexed="64"/>
      </left>
      <right style="medium">
        <color indexed="64"/>
      </right>
      <top style="medium">
        <color indexed="64"/>
      </top>
      <bottom style="medium">
        <color indexed="64"/>
      </bottom>
      <diagonal/>
    </border>
    <border>
      <left/>
      <right/>
      <top style="thick">
        <color indexed="64"/>
      </top>
      <bottom/>
      <diagonal/>
    </border>
    <border>
      <left style="medium">
        <color indexed="64"/>
      </left>
      <right/>
      <top style="medium">
        <color indexed="64"/>
      </top>
      <bottom/>
      <diagonal/>
    </border>
    <border>
      <left style="medium">
        <color indexed="64"/>
      </left>
      <right style="thick">
        <color indexed="64"/>
      </right>
      <top style="medium">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right/>
      <top/>
      <bottom style="thick">
        <color indexed="64"/>
      </bottom>
      <diagonal/>
    </border>
  </borders>
  <cellStyleXfs count="1">
    <xf numFmtId="0" fontId="0" fillId="0" borderId="0"/>
  </cellStyleXfs>
  <cellXfs count="267">
    <xf numFmtId="0" fontId="0" fillId="0" borderId="0" xfId="0"/>
    <xf numFmtId="0" fontId="1" fillId="0" borderId="0" xfId="0" applyFont="1"/>
    <xf numFmtId="0" fontId="2" fillId="10" borderId="2" xfId="0" applyFont="1" applyFill="1" applyBorder="1" applyAlignment="1">
      <alignment horizontal="center"/>
    </xf>
    <xf numFmtId="0" fontId="0" fillId="10" borderId="0" xfId="0" applyFill="1"/>
    <xf numFmtId="0" fontId="2" fillId="10" borderId="12" xfId="0" applyFont="1" applyFill="1" applyBorder="1" applyAlignment="1">
      <alignment horizontal="center"/>
    </xf>
    <xf numFmtId="4" fontId="0" fillId="0" borderId="13" xfId="0" applyNumberFormat="1" applyBorder="1" applyAlignment="1">
      <alignment horizontal="right"/>
    </xf>
    <xf numFmtId="4" fontId="0" fillId="0" borderId="14" xfId="0" applyNumberFormat="1" applyBorder="1" applyAlignment="1">
      <alignment horizontal="right"/>
    </xf>
    <xf numFmtId="0" fontId="2" fillId="10" borderId="6" xfId="0" applyFont="1" applyFill="1" applyBorder="1" applyAlignment="1">
      <alignment horizontal="center"/>
    </xf>
    <xf numFmtId="0" fontId="0" fillId="10" borderId="13" xfId="0" applyFill="1" applyBorder="1"/>
    <xf numFmtId="0" fontId="3" fillId="4" borderId="11" xfId="0" applyFont="1" applyFill="1" applyBorder="1"/>
    <xf numFmtId="0" fontId="3" fillId="8" borderId="14" xfId="0" applyFont="1" applyFill="1" applyBorder="1" applyAlignment="1">
      <alignment wrapText="1"/>
    </xf>
    <xf numFmtId="0" fontId="3" fillId="6" borderId="11" xfId="0" applyFont="1" applyFill="1" applyBorder="1"/>
    <xf numFmtId="0" fontId="3" fillId="3" borderId="11" xfId="0" applyFont="1" applyFill="1" applyBorder="1"/>
    <xf numFmtId="0" fontId="3" fillId="3" borderId="11" xfId="0" applyFont="1" applyFill="1" applyBorder="1" applyAlignment="1">
      <alignment wrapText="1"/>
    </xf>
    <xf numFmtId="0" fontId="3" fillId="2" borderId="11" xfId="0" applyFont="1" applyFill="1" applyBorder="1"/>
    <xf numFmtId="0" fontId="3" fillId="5" borderId="11" xfId="0" applyFont="1" applyFill="1" applyBorder="1"/>
    <xf numFmtId="0" fontId="3" fillId="11" borderId="11" xfId="0" applyFont="1" applyFill="1" applyBorder="1"/>
    <xf numFmtId="0" fontId="0" fillId="0" borderId="13" xfId="0" applyBorder="1"/>
    <xf numFmtId="4" fontId="1" fillId="7" borderId="13" xfId="0" applyNumberFormat="1" applyFont="1" applyFill="1" applyBorder="1"/>
    <xf numFmtId="0" fontId="0" fillId="10" borderId="8" xfId="0" applyFill="1" applyBorder="1" applyAlignment="1">
      <alignment horizontal="center"/>
    </xf>
    <xf numFmtId="0" fontId="0" fillId="10" borderId="4" xfId="0" applyFill="1" applyBorder="1" applyAlignment="1">
      <alignment horizontal="center"/>
    </xf>
    <xf numFmtId="0" fontId="0" fillId="10" borderId="19" xfId="0" applyFill="1" applyBorder="1" applyAlignment="1">
      <alignment horizontal="center"/>
    </xf>
    <xf numFmtId="0" fontId="0" fillId="0" borderId="18" xfId="0" applyBorder="1"/>
    <xf numFmtId="0" fontId="0" fillId="0" borderId="0" xfId="0" applyBorder="1"/>
    <xf numFmtId="0" fontId="0" fillId="10" borderId="11" xfId="0" applyFill="1" applyBorder="1" applyAlignment="1">
      <alignment horizontal="center"/>
    </xf>
    <xf numFmtId="2" fontId="16" fillId="0" borderId="17" xfId="0" applyNumberFormat="1" applyFont="1" applyBorder="1" applyAlignment="1">
      <alignment horizontal="center"/>
    </xf>
    <xf numFmtId="2" fontId="16" fillId="0" borderId="13" xfId="0" applyNumberFormat="1" applyFont="1" applyBorder="1" applyAlignment="1">
      <alignment horizontal="center"/>
    </xf>
    <xf numFmtId="4" fontId="0" fillId="0" borderId="23" xfId="0" applyNumberFormat="1" applyBorder="1" applyAlignment="1">
      <alignment horizontal="right"/>
    </xf>
    <xf numFmtId="4" fontId="0" fillId="0" borderId="24" xfId="0" applyNumberFormat="1" applyBorder="1" applyAlignment="1">
      <alignment horizontal="right"/>
    </xf>
    <xf numFmtId="4" fontId="0" fillId="0" borderId="25" xfId="0" applyNumberFormat="1" applyBorder="1" applyAlignment="1">
      <alignment horizontal="right"/>
    </xf>
    <xf numFmtId="4" fontId="0" fillId="0" borderId="7" xfId="0" applyNumberFormat="1" applyBorder="1" applyAlignment="1">
      <alignment horizontal="right"/>
    </xf>
    <xf numFmtId="4" fontId="0" fillId="0" borderId="3" xfId="0" applyNumberFormat="1" applyBorder="1" applyAlignment="1">
      <alignment horizontal="right"/>
    </xf>
    <xf numFmtId="4" fontId="0" fillId="0" borderId="4" xfId="0" applyNumberFormat="1" applyBorder="1" applyAlignment="1">
      <alignment horizontal="right"/>
    </xf>
    <xf numFmtId="0" fontId="2" fillId="10" borderId="15" xfId="0" applyFont="1" applyFill="1" applyBorder="1" applyAlignment="1">
      <alignment horizontal="center"/>
    </xf>
    <xf numFmtId="4" fontId="1" fillId="10" borderId="24" xfId="0" applyNumberFormat="1" applyFont="1" applyFill="1" applyBorder="1" applyAlignment="1">
      <alignment horizontal="right"/>
    </xf>
    <xf numFmtId="4" fontId="1" fillId="10" borderId="25" xfId="0" applyNumberFormat="1" applyFont="1" applyFill="1" applyBorder="1" applyAlignment="1">
      <alignment horizontal="right"/>
    </xf>
    <xf numFmtId="4" fontId="23" fillId="0" borderId="7" xfId="0" applyNumberFormat="1" applyFont="1" applyBorder="1" applyAlignment="1">
      <alignment horizontal="right"/>
    </xf>
    <xf numFmtId="4" fontId="23" fillId="0" borderId="3" xfId="0" applyNumberFormat="1" applyFont="1" applyBorder="1" applyAlignment="1">
      <alignment horizontal="right"/>
    </xf>
    <xf numFmtId="4" fontId="23" fillId="0" borderId="4" xfId="0" applyNumberFormat="1" applyFont="1" applyBorder="1" applyAlignment="1">
      <alignment horizontal="right"/>
    </xf>
    <xf numFmtId="2" fontId="16" fillId="10" borderId="13" xfId="0" applyNumberFormat="1" applyFont="1" applyFill="1" applyBorder="1"/>
    <xf numFmtId="0" fontId="23" fillId="10" borderId="14" xfId="0" applyFont="1" applyFill="1" applyBorder="1"/>
    <xf numFmtId="0" fontId="0" fillId="10" borderId="0" xfId="0" applyFill="1" applyAlignment="1">
      <alignment horizontal="left"/>
    </xf>
    <xf numFmtId="0" fontId="0" fillId="10" borderId="18" xfId="0" applyFill="1" applyBorder="1"/>
    <xf numFmtId="0" fontId="0" fillId="10" borderId="22" xfId="0" applyFill="1" applyBorder="1"/>
    <xf numFmtId="0" fontId="2" fillId="10" borderId="28" xfId="0" applyFont="1" applyFill="1" applyBorder="1" applyAlignment="1">
      <alignment horizontal="center"/>
    </xf>
    <xf numFmtId="0" fontId="2" fillId="10" borderId="29" xfId="0" applyFont="1" applyFill="1" applyBorder="1" applyAlignment="1">
      <alignment horizontal="center"/>
    </xf>
    <xf numFmtId="4" fontId="0" fillId="0" borderId="30" xfId="0" applyNumberFormat="1" applyBorder="1" applyAlignment="1">
      <alignment horizontal="right"/>
    </xf>
    <xf numFmtId="4" fontId="0" fillId="0" borderId="31" xfId="0" applyNumberFormat="1" applyBorder="1" applyAlignment="1">
      <alignment horizontal="right"/>
    </xf>
    <xf numFmtId="4" fontId="0" fillId="0" borderId="32" xfId="0" applyNumberFormat="1" applyBorder="1" applyAlignment="1">
      <alignment horizontal="right"/>
    </xf>
    <xf numFmtId="4" fontId="0" fillId="0" borderId="33" xfId="0" applyNumberFormat="1" applyBorder="1" applyAlignment="1">
      <alignment horizontal="right"/>
    </xf>
    <xf numFmtId="4" fontId="0" fillId="0" borderId="34" xfId="0" applyNumberFormat="1" applyBorder="1" applyAlignment="1">
      <alignment horizontal="right"/>
    </xf>
    <xf numFmtId="0" fontId="0" fillId="0" borderId="31" xfId="0" applyBorder="1" applyAlignment="1">
      <alignment horizontal="right"/>
    </xf>
    <xf numFmtId="0" fontId="0" fillId="0" borderId="34" xfId="0" applyBorder="1" applyAlignment="1">
      <alignment horizontal="right"/>
    </xf>
    <xf numFmtId="0" fontId="3" fillId="0" borderId="22" xfId="0" applyFont="1" applyFill="1" applyBorder="1"/>
    <xf numFmtId="4" fontId="1" fillId="0" borderId="35" xfId="0" applyNumberFormat="1" applyFont="1" applyBorder="1" applyAlignment="1">
      <alignment horizontal="right"/>
    </xf>
    <xf numFmtId="4" fontId="1" fillId="0" borderId="36" xfId="0" applyNumberFormat="1" applyFont="1" applyBorder="1" applyAlignment="1">
      <alignment horizontal="right"/>
    </xf>
    <xf numFmtId="4" fontId="1" fillId="0" borderId="22" xfId="0" applyNumberFormat="1" applyFont="1" applyBorder="1" applyAlignment="1">
      <alignment horizontal="right"/>
    </xf>
    <xf numFmtId="4" fontId="1" fillId="10" borderId="35" xfId="0" applyNumberFormat="1" applyFont="1" applyFill="1" applyBorder="1" applyAlignment="1">
      <alignment horizontal="right"/>
    </xf>
    <xf numFmtId="4" fontId="23" fillId="0" borderId="36" xfId="0" applyNumberFormat="1" applyFont="1" applyBorder="1" applyAlignment="1">
      <alignment horizontal="right"/>
    </xf>
    <xf numFmtId="2" fontId="16" fillId="0" borderId="22" xfId="0" applyNumberFormat="1" applyFont="1" applyBorder="1" applyAlignment="1">
      <alignment horizontal="center"/>
    </xf>
    <xf numFmtId="0" fontId="3" fillId="6" borderId="14" xfId="0" applyFont="1" applyFill="1" applyBorder="1"/>
    <xf numFmtId="0" fontId="3" fillId="3" borderId="14" xfId="0" applyFont="1" applyFill="1" applyBorder="1"/>
    <xf numFmtId="0" fontId="3" fillId="2" borderId="14" xfId="0" applyFont="1" applyFill="1" applyBorder="1"/>
    <xf numFmtId="0" fontId="3" fillId="5" borderId="14" xfId="0" applyFont="1" applyFill="1" applyBorder="1"/>
    <xf numFmtId="2" fontId="16" fillId="0" borderId="22" xfId="0" applyNumberFormat="1" applyFont="1" applyBorder="1"/>
    <xf numFmtId="0" fontId="3" fillId="11" borderId="39" xfId="0" applyFont="1" applyFill="1" applyBorder="1"/>
    <xf numFmtId="4" fontId="0" fillId="0" borderId="40" xfId="0" applyNumberFormat="1" applyBorder="1" applyAlignment="1">
      <alignment horizontal="right"/>
    </xf>
    <xf numFmtId="4" fontId="0" fillId="0" borderId="41" xfId="0" applyNumberFormat="1" applyBorder="1" applyAlignment="1">
      <alignment horizontal="right"/>
    </xf>
    <xf numFmtId="4" fontId="0" fillId="0" borderId="42" xfId="0" applyNumberFormat="1" applyBorder="1" applyAlignment="1">
      <alignment horizontal="right"/>
    </xf>
    <xf numFmtId="4" fontId="1" fillId="10" borderId="40" xfId="0" applyNumberFormat="1" applyFont="1" applyFill="1" applyBorder="1" applyAlignment="1">
      <alignment horizontal="right"/>
    </xf>
    <xf numFmtId="4" fontId="23" fillId="0" borderId="41" xfId="0" applyNumberFormat="1" applyFont="1" applyBorder="1" applyAlignment="1">
      <alignment horizontal="right"/>
    </xf>
    <xf numFmtId="4" fontId="23" fillId="10" borderId="16" xfId="0" applyNumberFormat="1" applyFont="1" applyFill="1" applyBorder="1"/>
    <xf numFmtId="2" fontId="16" fillId="10" borderId="42" xfId="0" applyNumberFormat="1" applyFont="1" applyFill="1" applyBorder="1"/>
    <xf numFmtId="4" fontId="23" fillId="10" borderId="0" xfId="0" applyNumberFormat="1" applyFont="1" applyFill="1" applyBorder="1"/>
    <xf numFmtId="4" fontId="23" fillId="10" borderId="18" xfId="0" applyNumberFormat="1" applyFont="1" applyFill="1" applyBorder="1"/>
    <xf numFmtId="2" fontId="16" fillId="10" borderId="22" xfId="0" applyNumberFormat="1" applyFont="1" applyFill="1" applyBorder="1"/>
    <xf numFmtId="4" fontId="1" fillId="0" borderId="43" xfId="0" applyNumberFormat="1" applyFont="1" applyBorder="1" applyAlignment="1">
      <alignment horizontal="right"/>
    </xf>
    <xf numFmtId="4" fontId="1" fillId="0" borderId="44" xfId="0" applyNumberFormat="1" applyFont="1" applyBorder="1" applyAlignment="1">
      <alignment horizontal="right"/>
    </xf>
    <xf numFmtId="0" fontId="23" fillId="0" borderId="10" xfId="0" applyFont="1" applyBorder="1" applyAlignment="1">
      <alignment horizontal="center"/>
    </xf>
    <xf numFmtId="0" fontId="23" fillId="0" borderId="9" xfId="0" applyFont="1" applyBorder="1" applyAlignment="1">
      <alignment horizontal="center"/>
    </xf>
    <xf numFmtId="4" fontId="23" fillId="0" borderId="37" xfId="0" applyNumberFormat="1" applyFont="1" applyBorder="1" applyAlignment="1">
      <alignment horizontal="center"/>
    </xf>
    <xf numFmtId="4" fontId="23" fillId="0" borderId="9" xfId="0" applyNumberFormat="1" applyFont="1" applyBorder="1" applyAlignment="1">
      <alignment horizontal="center"/>
    </xf>
    <xf numFmtId="4" fontId="23" fillId="0" borderId="37" xfId="0" applyNumberFormat="1" applyFont="1" applyBorder="1"/>
    <xf numFmtId="4" fontId="23" fillId="10" borderId="1" xfId="0" applyNumberFormat="1" applyFont="1" applyFill="1" applyBorder="1"/>
    <xf numFmtId="0" fontId="2" fillId="10" borderId="19" xfId="0" applyFont="1" applyFill="1" applyBorder="1" applyAlignment="1">
      <alignment horizontal="center"/>
    </xf>
    <xf numFmtId="4" fontId="1" fillId="0" borderId="17" xfId="0" applyNumberFormat="1" applyFont="1" applyBorder="1"/>
    <xf numFmtId="4" fontId="1" fillId="0" borderId="13" xfId="0" applyNumberFormat="1" applyFont="1" applyBorder="1"/>
    <xf numFmtId="4" fontId="1" fillId="0" borderId="14" xfId="0" applyNumberFormat="1" applyFont="1" applyBorder="1"/>
    <xf numFmtId="4" fontId="1" fillId="0" borderId="22" xfId="0" applyNumberFormat="1" applyFont="1" applyBorder="1"/>
    <xf numFmtId="4" fontId="1" fillId="0" borderId="42" xfId="0" applyNumberFormat="1" applyFont="1" applyBorder="1"/>
    <xf numFmtId="4" fontId="22" fillId="9" borderId="47" xfId="0" applyNumberFormat="1" applyFont="1" applyFill="1" applyBorder="1" applyAlignment="1">
      <alignment horizontal="right"/>
    </xf>
    <xf numFmtId="4" fontId="0" fillId="0" borderId="24" xfId="0" applyNumberFormat="1" applyFont="1" applyBorder="1" applyAlignment="1">
      <alignment horizontal="right"/>
    </xf>
    <xf numFmtId="4" fontId="0" fillId="0" borderId="3" xfId="0" applyNumberFormat="1" applyFont="1" applyBorder="1" applyAlignment="1">
      <alignment horizontal="right"/>
    </xf>
    <xf numFmtId="4" fontId="0" fillId="0" borderId="25" xfId="0" applyNumberFormat="1" applyFont="1" applyBorder="1" applyAlignment="1">
      <alignment horizontal="right"/>
    </xf>
    <xf numFmtId="4" fontId="0" fillId="0" borderId="4" xfId="0" applyNumberFormat="1" applyFont="1" applyBorder="1" applyAlignment="1">
      <alignment horizontal="right"/>
    </xf>
    <xf numFmtId="4" fontId="0" fillId="0" borderId="25" xfId="0" applyNumberFormat="1" applyFont="1" applyFill="1" applyBorder="1" applyAlignment="1">
      <alignment horizontal="right"/>
    </xf>
    <xf numFmtId="4" fontId="0" fillId="0" borderId="4" xfId="0" applyNumberFormat="1" applyFont="1" applyFill="1" applyBorder="1" applyAlignment="1">
      <alignment horizontal="right"/>
    </xf>
    <xf numFmtId="4" fontId="0" fillId="0" borderId="3" xfId="0" applyNumberFormat="1" applyFont="1" applyFill="1" applyBorder="1" applyAlignment="1">
      <alignment horizontal="right"/>
    </xf>
    <xf numFmtId="4" fontId="0" fillId="0" borderId="24" xfId="0" applyNumberFormat="1" applyFont="1" applyFill="1" applyBorder="1" applyAlignment="1">
      <alignment horizontal="right"/>
    </xf>
    <xf numFmtId="4" fontId="16" fillId="0" borderId="3" xfId="0" applyNumberFormat="1" applyFont="1" applyFill="1" applyBorder="1" applyAlignment="1">
      <alignment horizontal="right"/>
    </xf>
    <xf numFmtId="0" fontId="0" fillId="0" borderId="0" xfId="0" applyFont="1" applyFill="1" applyAlignment="1" applyProtection="1">
      <alignment vertical="top"/>
      <protection locked="0"/>
    </xf>
    <xf numFmtId="0" fontId="4" fillId="0" borderId="0" xfId="0" applyNumberFormat="1" applyFont="1" applyFill="1" applyAlignment="1" applyProtection="1">
      <alignment vertical="top" wrapText="1"/>
      <protection locked="0"/>
    </xf>
    <xf numFmtId="4" fontId="4" fillId="0" borderId="0" xfId="0" applyNumberFormat="1" applyFont="1" applyFill="1" applyAlignment="1" applyProtection="1">
      <alignment horizontal="right"/>
      <protection locked="0"/>
    </xf>
    <xf numFmtId="4" fontId="4" fillId="0" borderId="0" xfId="0" applyNumberFormat="1" applyFont="1" applyFill="1" applyProtection="1">
      <protection locked="0"/>
    </xf>
    <xf numFmtId="0" fontId="4" fillId="0" borderId="0" xfId="0" applyFont="1" applyFill="1" applyProtection="1">
      <protection locked="0"/>
    </xf>
    <xf numFmtId="0" fontId="4" fillId="0" borderId="0" xfId="0" applyFont="1" applyFill="1" applyAlignment="1" applyProtection="1">
      <alignment horizontal="center"/>
      <protection locked="0"/>
    </xf>
    <xf numFmtId="4" fontId="6" fillId="0" borderId="0" xfId="0" applyNumberFormat="1" applyFont="1" applyFill="1" applyAlignment="1" applyProtection="1">
      <alignment horizontal="right"/>
      <protection locked="0"/>
    </xf>
    <xf numFmtId="4" fontId="7" fillId="0" borderId="0" xfId="0" applyNumberFormat="1" applyFont="1" applyFill="1" applyProtection="1">
      <protection locked="0"/>
    </xf>
    <xf numFmtId="4" fontId="7" fillId="0" borderId="0" xfId="0" applyNumberFormat="1" applyFont="1" applyFill="1" applyAlignment="1" applyProtection="1">
      <alignment horizontal="right"/>
      <protection locked="0"/>
    </xf>
    <xf numFmtId="0" fontId="7" fillId="0" borderId="0" xfId="0" applyFont="1" applyFill="1" applyProtection="1">
      <protection locked="0"/>
    </xf>
    <xf numFmtId="4" fontId="4" fillId="7" borderId="0" xfId="0" applyNumberFormat="1" applyFont="1" applyFill="1" applyProtection="1">
      <protection locked="0"/>
    </xf>
    <xf numFmtId="4" fontId="4" fillId="7" borderId="0" xfId="0" applyNumberFormat="1" applyFont="1" applyFill="1" applyAlignment="1" applyProtection="1">
      <alignment horizontal="right"/>
      <protection locked="0"/>
    </xf>
    <xf numFmtId="4" fontId="4" fillId="0" borderId="5" xfId="0" applyNumberFormat="1" applyFont="1" applyFill="1" applyBorder="1" applyAlignment="1" applyProtection="1">
      <alignment horizontal="right"/>
      <protection locked="0"/>
    </xf>
    <xf numFmtId="4" fontId="6" fillId="0" borderId="5" xfId="0" applyNumberFormat="1" applyFont="1" applyFill="1" applyBorder="1" applyAlignment="1" applyProtection="1">
      <alignment horizontal="right"/>
      <protection locked="0"/>
    </xf>
    <xf numFmtId="4" fontId="4" fillId="0" borderId="0" xfId="0" applyNumberFormat="1" applyFont="1" applyFill="1" applyBorder="1" applyAlignment="1" applyProtection="1">
      <alignment horizontal="right"/>
      <protection locked="0"/>
    </xf>
    <xf numFmtId="4" fontId="6" fillId="0" borderId="0" xfId="0" applyNumberFormat="1" applyFont="1" applyFill="1" applyBorder="1" applyAlignment="1" applyProtection="1">
      <alignment horizontal="right"/>
      <protection locked="0"/>
    </xf>
    <xf numFmtId="2" fontId="4" fillId="0" borderId="0" xfId="0" applyNumberFormat="1" applyFont="1" applyFill="1" applyProtection="1">
      <protection locked="0"/>
    </xf>
    <xf numFmtId="4" fontId="7" fillId="0" borderId="5" xfId="0" applyNumberFormat="1" applyFont="1" applyFill="1" applyBorder="1" applyAlignment="1" applyProtection="1">
      <alignment horizontal="right"/>
      <protection locked="0"/>
    </xf>
    <xf numFmtId="4" fontId="9" fillId="0" borderId="0" xfId="0" applyNumberFormat="1" applyFont="1" applyFill="1" applyProtection="1">
      <protection locked="0"/>
    </xf>
    <xf numFmtId="0" fontId="0" fillId="0" borderId="0" xfId="0" applyFont="1" applyFill="1" applyAlignment="1" applyProtection="1">
      <alignment vertical="top"/>
    </xf>
    <xf numFmtId="0" fontId="4" fillId="0" borderId="0" xfId="0" applyNumberFormat="1" applyFont="1" applyFill="1" applyAlignment="1" applyProtection="1">
      <alignment vertical="top" wrapText="1"/>
    </xf>
    <xf numFmtId="4" fontId="4" fillId="0" borderId="0" xfId="0" applyNumberFormat="1" applyFont="1" applyFill="1" applyAlignment="1" applyProtection="1">
      <alignment horizontal="center"/>
    </xf>
    <xf numFmtId="0" fontId="5" fillId="0" borderId="0" xfId="0" applyFont="1" applyAlignment="1" applyProtection="1">
      <alignment vertical="top"/>
    </xf>
    <xf numFmtId="0" fontId="5" fillId="0" borderId="0" xfId="0" applyFont="1" applyProtection="1"/>
    <xf numFmtId="0" fontId="4" fillId="0" borderId="0" xfId="0" applyFont="1" applyFill="1" applyAlignment="1" applyProtection="1">
      <alignment horizontal="center"/>
    </xf>
    <xf numFmtId="4" fontId="4" fillId="0" borderId="0" xfId="0" applyNumberFormat="1" applyFont="1" applyFill="1" applyProtection="1"/>
    <xf numFmtId="0" fontId="6" fillId="0" borderId="0" xfId="0" applyNumberFormat="1" applyFont="1" applyFill="1" applyAlignment="1" applyProtection="1">
      <alignment vertical="top" wrapText="1"/>
    </xf>
    <xf numFmtId="0" fontId="7" fillId="0" borderId="0" xfId="0" applyFont="1" applyFill="1" applyAlignment="1" applyProtection="1">
      <alignment vertical="top"/>
    </xf>
    <xf numFmtId="0" fontId="4" fillId="0" borderId="0" xfId="0" applyFont="1" applyFill="1" applyAlignment="1" applyProtection="1">
      <alignment vertical="top" wrapText="1"/>
    </xf>
    <xf numFmtId="0" fontId="4" fillId="0" borderId="0" xfId="0" applyFont="1" applyFill="1" applyAlignment="1" applyProtection="1">
      <alignment horizontal="center" wrapText="1"/>
    </xf>
    <xf numFmtId="0" fontId="7" fillId="0" borderId="0" xfId="0" applyFont="1" applyFill="1" applyAlignment="1" applyProtection="1">
      <alignment vertical="top" wrapText="1"/>
    </xf>
    <xf numFmtId="0" fontId="7" fillId="0" borderId="0" xfId="0" applyFont="1" applyFill="1" applyAlignment="1" applyProtection="1">
      <alignment horizontal="center"/>
    </xf>
    <xf numFmtId="4" fontId="7" fillId="0" borderId="0" xfId="0" applyNumberFormat="1" applyFont="1" applyFill="1" applyProtection="1"/>
    <xf numFmtId="0" fontId="0" fillId="0" borderId="0" xfId="0" applyFill="1" applyAlignment="1" applyProtection="1">
      <alignment vertical="top"/>
    </xf>
    <xf numFmtId="0" fontId="4" fillId="0" borderId="0" xfId="0" applyFont="1" applyFill="1" applyAlignment="1" applyProtection="1">
      <alignment vertical="top"/>
    </xf>
    <xf numFmtId="0" fontId="4" fillId="0" borderId="0" xfId="0" applyFont="1" applyFill="1" applyProtection="1"/>
    <xf numFmtId="0" fontId="8" fillId="0" borderId="0" xfId="0" applyFont="1" applyFill="1" applyAlignment="1" applyProtection="1">
      <alignment vertical="top" wrapText="1"/>
    </xf>
    <xf numFmtId="0" fontId="7" fillId="0" borderId="0" xfId="0" applyFont="1" applyFill="1" applyProtection="1"/>
    <xf numFmtId="4" fontId="8" fillId="0" borderId="0" xfId="0" applyNumberFormat="1" applyFont="1" applyFill="1" applyProtection="1"/>
    <xf numFmtId="0" fontId="0" fillId="7" borderId="0" xfId="0" applyFill="1" applyAlignment="1" applyProtection="1">
      <alignment vertical="top"/>
    </xf>
    <xf numFmtId="0" fontId="4" fillId="7" borderId="0" xfId="0" applyFont="1" applyFill="1" applyAlignment="1" applyProtection="1">
      <alignment vertical="top" wrapText="1"/>
    </xf>
    <xf numFmtId="0" fontId="4" fillId="7" borderId="0" xfId="0" applyFont="1" applyFill="1" applyAlignment="1" applyProtection="1">
      <alignment horizontal="center"/>
    </xf>
    <xf numFmtId="4" fontId="4" fillId="7" borderId="0" xfId="0" applyNumberFormat="1" applyFont="1" applyFill="1" applyProtection="1"/>
    <xf numFmtId="0" fontId="6" fillId="0" borderId="5" xfId="0" applyNumberFormat="1" applyFont="1" applyFill="1" applyBorder="1" applyAlignment="1" applyProtection="1">
      <alignment vertical="top" wrapText="1"/>
    </xf>
    <xf numFmtId="0" fontId="4" fillId="0" borderId="5" xfId="0" applyFont="1" applyFill="1" applyBorder="1" applyAlignment="1" applyProtection="1">
      <alignment horizontal="center"/>
    </xf>
    <xf numFmtId="4" fontId="4" fillId="0" borderId="5" xfId="0" applyNumberFormat="1" applyFont="1" applyFill="1" applyBorder="1" applyProtection="1"/>
    <xf numFmtId="0" fontId="6" fillId="0" borderId="0" xfId="0" applyNumberFormat="1" applyFont="1" applyFill="1" applyBorder="1" applyAlignment="1" applyProtection="1">
      <alignment vertical="top" wrapText="1"/>
    </xf>
    <xf numFmtId="0" fontId="4" fillId="0" borderId="0" xfId="0" applyFont="1" applyFill="1" applyBorder="1" applyAlignment="1" applyProtection="1">
      <alignment horizontal="center"/>
    </xf>
    <xf numFmtId="4" fontId="4" fillId="0" borderId="0" xfId="0" applyNumberFormat="1" applyFont="1" applyFill="1" applyBorder="1" applyProtection="1"/>
    <xf numFmtId="0" fontId="0" fillId="0" borderId="0" xfId="0" applyAlignment="1" applyProtection="1">
      <alignment vertical="top"/>
    </xf>
    <xf numFmtId="0" fontId="4" fillId="0" borderId="0" xfId="0" applyFont="1" applyFill="1" applyAlignment="1" applyProtection="1">
      <alignment wrapText="1"/>
    </xf>
    <xf numFmtId="2" fontId="4" fillId="0" borderId="0" xfId="0" applyNumberFormat="1" applyFont="1" applyFill="1" applyProtection="1"/>
    <xf numFmtId="0" fontId="7" fillId="0" borderId="0" xfId="0" applyNumberFormat="1" applyFont="1" applyFill="1" applyAlignment="1" applyProtection="1">
      <alignment vertical="top" wrapText="1"/>
    </xf>
    <xf numFmtId="0" fontId="7" fillId="0" borderId="5" xfId="0" applyNumberFormat="1" applyFont="1" applyFill="1" applyBorder="1" applyAlignment="1" applyProtection="1">
      <alignment vertical="top" wrapText="1"/>
    </xf>
    <xf numFmtId="0" fontId="4" fillId="7" borderId="0" xfId="0" applyFont="1" applyFill="1" applyProtection="1">
      <protection locked="0"/>
    </xf>
    <xf numFmtId="0" fontId="5" fillId="0" borderId="0" xfId="0" applyFont="1" applyFill="1" applyAlignment="1" applyProtection="1">
      <alignment vertical="top"/>
    </xf>
    <xf numFmtId="0" fontId="5" fillId="0" borderId="0" xfId="0" applyNumberFormat="1" applyFont="1" applyFill="1" applyAlignment="1" applyProtection="1">
      <alignment vertical="top" wrapText="1"/>
    </xf>
    <xf numFmtId="4" fontId="6" fillId="0" borderId="0" xfId="0" applyNumberFormat="1" applyFont="1" applyFill="1" applyProtection="1"/>
    <xf numFmtId="4" fontId="10" fillId="0" borderId="0" xfId="0" applyNumberFormat="1" applyFont="1" applyFill="1" applyAlignment="1" applyProtection="1">
      <alignment horizontal="right"/>
      <protection locked="0"/>
    </xf>
    <xf numFmtId="0" fontId="0" fillId="0" borderId="0" xfId="0" applyProtection="1">
      <protection locked="0"/>
    </xf>
    <xf numFmtId="0" fontId="0" fillId="0" borderId="0" xfId="0" applyFill="1" applyAlignment="1" applyProtection="1">
      <alignment vertical="top" wrapText="1"/>
    </xf>
    <xf numFmtId="0" fontId="10" fillId="0" borderId="0" xfId="0" applyFont="1" applyFill="1" applyAlignment="1" applyProtection="1">
      <alignment vertical="top"/>
    </xf>
    <xf numFmtId="0" fontId="10" fillId="0" borderId="0" xfId="0" applyFont="1" applyFill="1" applyAlignment="1" applyProtection="1">
      <alignment vertical="top" wrapText="1"/>
    </xf>
    <xf numFmtId="0" fontId="10" fillId="0" borderId="0" xfId="0" applyFont="1" applyFill="1" applyAlignment="1" applyProtection="1">
      <alignment horizontal="center"/>
    </xf>
    <xf numFmtId="4" fontId="10" fillId="0" borderId="0" xfId="0" applyNumberFormat="1" applyFont="1" applyFill="1" applyProtection="1"/>
    <xf numFmtId="0" fontId="0" fillId="0" borderId="0" xfId="0" applyProtection="1"/>
    <xf numFmtId="4" fontId="17" fillId="0" borderId="0" xfId="0" applyNumberFormat="1" applyFont="1" applyFill="1" applyAlignment="1" applyProtection="1">
      <alignment horizontal="right"/>
      <protection locked="0"/>
    </xf>
    <xf numFmtId="4" fontId="0" fillId="0" borderId="0" xfId="0" applyNumberFormat="1" applyFont="1" applyFill="1" applyAlignment="1" applyProtection="1">
      <alignment horizontal="right"/>
      <protection locked="0"/>
    </xf>
    <xf numFmtId="4" fontId="8" fillId="0" borderId="0" xfId="0" applyNumberFormat="1" applyFont="1" applyFill="1" applyAlignment="1" applyProtection="1">
      <alignment horizontal="right"/>
      <protection locked="0"/>
    </xf>
    <xf numFmtId="0" fontId="0" fillId="0" borderId="0" xfId="0" applyFill="1" applyProtection="1">
      <protection locked="0"/>
    </xf>
    <xf numFmtId="0" fontId="17" fillId="0" borderId="0" xfId="0" applyFont="1" applyFill="1" applyAlignment="1" applyProtection="1">
      <alignment vertical="top" wrapText="1"/>
    </xf>
    <xf numFmtId="0" fontId="17" fillId="0" borderId="0" xfId="0" applyFont="1" applyFill="1" applyAlignment="1" applyProtection="1">
      <alignment horizontal="center"/>
    </xf>
    <xf numFmtId="4" fontId="17" fillId="0" borderId="0" xfId="0" applyNumberFormat="1" applyFont="1" applyFill="1" applyProtection="1"/>
    <xf numFmtId="0" fontId="0" fillId="0" borderId="0" xfId="0" applyFill="1" applyProtection="1"/>
    <xf numFmtId="0" fontId="17" fillId="0" borderId="0" xfId="0" applyFont="1" applyFill="1" applyAlignment="1" applyProtection="1">
      <alignment vertical="top"/>
    </xf>
    <xf numFmtId="0" fontId="11" fillId="0" borderId="0" xfId="0" applyFont="1" applyAlignment="1" applyProtection="1">
      <alignment vertical="top" wrapText="1"/>
    </xf>
    <xf numFmtId="4" fontId="4" fillId="0" borderId="0" xfId="0" applyNumberFormat="1" applyFont="1" applyFill="1" applyAlignment="1" applyProtection="1"/>
    <xf numFmtId="0" fontId="0" fillId="0" borderId="0" xfId="0" applyAlignment="1" applyProtection="1"/>
    <xf numFmtId="4" fontId="18" fillId="0" borderId="0" xfId="0" applyNumberFormat="1" applyFont="1" applyFill="1" applyAlignment="1" applyProtection="1">
      <alignment horizontal="right"/>
      <protection locked="0"/>
    </xf>
    <xf numFmtId="0" fontId="18" fillId="0" borderId="0" xfId="0" applyFont="1" applyFill="1" applyAlignment="1" applyProtection="1">
      <alignment horizontal="center"/>
    </xf>
    <xf numFmtId="4" fontId="18" fillId="0" borderId="0" xfId="0" applyNumberFormat="1" applyFont="1" applyFill="1" applyProtection="1"/>
    <xf numFmtId="0" fontId="11" fillId="0" borderId="0" xfId="0" applyFont="1" applyFill="1" applyAlignment="1" applyProtection="1">
      <alignment vertical="top" wrapText="1"/>
    </xf>
    <xf numFmtId="0" fontId="0" fillId="0" borderId="0" xfId="0" applyFont="1" applyFill="1" applyAlignment="1" applyProtection="1">
      <alignment vertical="top" wrapText="1"/>
    </xf>
    <xf numFmtId="0" fontId="5" fillId="0" borderId="0" xfId="0" applyFont="1" applyFill="1" applyProtection="1"/>
    <xf numFmtId="164" fontId="17" fillId="0" borderId="0" xfId="0" applyNumberFormat="1" applyFont="1" applyProtection="1">
      <protection locked="0"/>
    </xf>
    <xf numFmtId="164" fontId="17" fillId="0" borderId="0" xfId="0" applyNumberFormat="1" applyFont="1" applyFill="1" applyProtection="1">
      <protection locked="0"/>
    </xf>
    <xf numFmtId="4" fontId="0" fillId="0" borderId="0" xfId="0" applyNumberFormat="1" applyFont="1" applyFill="1" applyBorder="1" applyAlignment="1" applyProtection="1">
      <alignment horizontal="right"/>
      <protection locked="0"/>
    </xf>
    <xf numFmtId="4" fontId="7" fillId="0" borderId="5" xfId="0" applyNumberFormat="1" applyFont="1" applyBorder="1" applyProtection="1">
      <protection locked="0"/>
    </xf>
    <xf numFmtId="0" fontId="11" fillId="0" borderId="0" xfId="0" applyFont="1" applyAlignment="1" applyProtection="1">
      <alignment horizontal="left" vertical="top"/>
    </xf>
    <xf numFmtId="0" fontId="17" fillId="0" borderId="0" xfId="0" applyFont="1" applyAlignment="1" applyProtection="1">
      <alignment horizontal="left" vertical="top" wrapText="1"/>
    </xf>
    <xf numFmtId="0" fontId="11" fillId="0" borderId="0" xfId="0" applyFont="1" applyAlignment="1" applyProtection="1">
      <alignment horizontal="center"/>
    </xf>
    <xf numFmtId="2" fontId="11" fillId="0" borderId="0" xfId="0" applyNumberFormat="1" applyFont="1" applyAlignment="1" applyProtection="1">
      <alignment horizontal="right"/>
    </xf>
    <xf numFmtId="0" fontId="11" fillId="0" borderId="0" xfId="0" applyFont="1" applyFill="1" applyAlignment="1" applyProtection="1">
      <alignment horizontal="left" vertical="top" wrapText="1"/>
    </xf>
    <xf numFmtId="0" fontId="11" fillId="0" borderId="0" xfId="0" applyFont="1" applyFill="1" applyAlignment="1" applyProtection="1">
      <alignment horizontal="center"/>
    </xf>
    <xf numFmtId="2" fontId="11" fillId="0" borderId="0" xfId="0" applyNumberFormat="1" applyFont="1" applyFill="1" applyAlignment="1" applyProtection="1">
      <alignment horizontal="right"/>
    </xf>
    <xf numFmtId="0" fontId="11" fillId="0" borderId="0" xfId="0" applyFont="1" applyFill="1" applyAlignment="1" applyProtection="1">
      <alignment horizontal="right" vertical="top"/>
    </xf>
    <xf numFmtId="0" fontId="0" fillId="0" borderId="0" xfId="0" applyFont="1" applyFill="1" applyAlignment="1" applyProtection="1">
      <alignment horizontal="center"/>
    </xf>
    <xf numFmtId="4" fontId="0" fillId="0" borderId="0" xfId="0" applyNumberFormat="1" applyFont="1" applyFill="1" applyProtection="1"/>
    <xf numFmtId="0" fontId="17" fillId="0" borderId="0" xfId="0" applyFont="1" applyAlignment="1" applyProtection="1">
      <alignment horizontal="left" vertical="top"/>
    </xf>
    <xf numFmtId="0" fontId="11" fillId="0" borderId="0" xfId="0" applyFont="1" applyAlignment="1" applyProtection="1">
      <alignment horizontal="left" vertical="top" wrapText="1"/>
    </xf>
    <xf numFmtId="0" fontId="17" fillId="0" borderId="0" xfId="0" applyFont="1" applyAlignment="1" applyProtection="1">
      <alignment horizontal="center"/>
    </xf>
    <xf numFmtId="2" fontId="17" fillId="0" borderId="0" xfId="0" applyNumberFormat="1" applyFont="1" applyAlignment="1" applyProtection="1">
      <alignment horizontal="right"/>
    </xf>
    <xf numFmtId="0" fontId="11" fillId="0" borderId="0" xfId="0" applyFont="1" applyAlignment="1" applyProtection="1">
      <alignment horizontal="left" vertical="top" indent="6"/>
    </xf>
    <xf numFmtId="0" fontId="17" fillId="0" borderId="0" xfId="0" applyFont="1" applyAlignment="1" applyProtection="1">
      <alignment horizontal="right" vertical="top"/>
    </xf>
    <xf numFmtId="0" fontId="19" fillId="0" borderId="0" xfId="0" applyFont="1" applyAlignment="1" applyProtection="1">
      <alignment horizontal="left" wrapText="1"/>
    </xf>
    <xf numFmtId="0" fontId="0" fillId="0" borderId="0" xfId="0" applyFill="1" applyAlignment="1" applyProtection="1">
      <alignment horizontal="center"/>
    </xf>
    <xf numFmtId="0" fontId="20" fillId="0" borderId="0" xfId="0" applyFont="1" applyAlignment="1" applyProtection="1">
      <alignment horizontal="left" wrapText="1"/>
    </xf>
    <xf numFmtId="0" fontId="19" fillId="0" borderId="0" xfId="0" applyFont="1" applyAlignment="1" applyProtection="1">
      <alignment wrapText="1"/>
    </xf>
    <xf numFmtId="0" fontId="0" fillId="0" borderId="0" xfId="0" applyAlignment="1" applyProtection="1">
      <alignment wrapText="1"/>
    </xf>
    <xf numFmtId="2" fontId="17" fillId="0" borderId="0" xfId="0" applyNumberFormat="1" applyFont="1" applyFill="1" applyProtection="1">
      <protection locked="0"/>
    </xf>
    <xf numFmtId="0" fontId="0" fillId="0" borderId="0" xfId="0" applyFill="1" applyBorder="1" applyAlignment="1" applyProtection="1">
      <alignment vertical="top"/>
    </xf>
    <xf numFmtId="0" fontId="4" fillId="0" borderId="0" xfId="0" applyNumberFormat="1" applyFont="1" applyFill="1" applyBorder="1" applyAlignment="1" applyProtection="1">
      <alignment vertical="top" wrapText="1"/>
    </xf>
    <xf numFmtId="2" fontId="17" fillId="0" borderId="0" xfId="0" applyNumberFormat="1" applyFont="1" applyFill="1" applyProtection="1"/>
    <xf numFmtId="0" fontId="17" fillId="0" borderId="0" xfId="0" applyFont="1" applyFill="1" applyProtection="1"/>
    <xf numFmtId="0" fontId="18" fillId="0" borderId="0" xfId="0" applyFont="1" applyFill="1" applyAlignment="1" applyProtection="1">
      <alignment vertical="top" wrapText="1"/>
    </xf>
    <xf numFmtId="0" fontId="21" fillId="0" borderId="49" xfId="0" applyFont="1" applyBorder="1" applyAlignment="1"/>
    <xf numFmtId="0" fontId="21" fillId="0" borderId="50" xfId="0" applyFont="1" applyBorder="1" applyAlignment="1"/>
    <xf numFmtId="0" fontId="21" fillId="0" borderId="51" xfId="0" applyFont="1" applyBorder="1" applyAlignment="1"/>
    <xf numFmtId="4" fontId="0" fillId="0" borderId="48" xfId="0" applyNumberFormat="1" applyBorder="1" applyAlignment="1">
      <alignment horizontal="right"/>
    </xf>
    <xf numFmtId="4" fontId="22" fillId="13" borderId="25" xfId="0" applyNumberFormat="1" applyFont="1" applyFill="1" applyBorder="1" applyAlignment="1">
      <alignment horizontal="right"/>
    </xf>
    <xf numFmtId="4" fontId="22" fillId="13" borderId="8" xfId="0" applyNumberFormat="1" applyFont="1" applyFill="1" applyBorder="1" applyAlignment="1">
      <alignment horizontal="right"/>
    </xf>
    <xf numFmtId="4" fontId="22" fillId="13" borderId="4" xfId="0" applyNumberFormat="1" applyFont="1" applyFill="1" applyBorder="1" applyAlignment="1">
      <alignment horizontal="right"/>
    </xf>
    <xf numFmtId="4" fontId="22" fillId="13" borderId="19" xfId="0" applyNumberFormat="1" applyFont="1" applyFill="1" applyBorder="1" applyAlignment="1">
      <alignment horizontal="right"/>
    </xf>
    <xf numFmtId="4" fontId="22" fillId="9" borderId="32" xfId="0" applyNumberFormat="1" applyFont="1" applyFill="1" applyBorder="1" applyAlignment="1">
      <alignment horizontal="right"/>
    </xf>
    <xf numFmtId="4" fontId="22" fillId="9" borderId="31" xfId="0" applyNumberFormat="1" applyFont="1" applyFill="1" applyBorder="1" applyAlignment="1">
      <alignment horizontal="right"/>
    </xf>
    <xf numFmtId="0" fontId="0" fillId="0" borderId="52" xfId="0" applyBorder="1"/>
    <xf numFmtId="0" fontId="0" fillId="0" borderId="54" xfId="0" applyBorder="1"/>
    <xf numFmtId="0" fontId="0" fillId="0" borderId="59" xfId="0" applyBorder="1" applyAlignment="1">
      <alignment horizontal="center"/>
    </xf>
    <xf numFmtId="0" fontId="21" fillId="9" borderId="49" xfId="0" applyFont="1" applyFill="1" applyBorder="1" applyAlignment="1">
      <alignment horizontal="left"/>
    </xf>
    <xf numFmtId="0" fontId="21" fillId="9" borderId="50" xfId="0" applyFont="1" applyFill="1" applyBorder="1" applyAlignment="1">
      <alignment horizontal="left"/>
    </xf>
    <xf numFmtId="0" fontId="21" fillId="9" borderId="51" xfId="0" applyFont="1" applyFill="1" applyBorder="1" applyAlignment="1">
      <alignment horizontal="left"/>
    </xf>
    <xf numFmtId="4" fontId="22" fillId="9" borderId="51" xfId="0" applyNumberFormat="1" applyFont="1" applyFill="1" applyBorder="1" applyAlignment="1">
      <alignment horizontal="center" vertical="center"/>
    </xf>
    <xf numFmtId="4" fontId="22" fillId="9" borderId="49" xfId="0" applyNumberFormat="1" applyFont="1" applyFill="1" applyBorder="1" applyAlignment="1">
      <alignment horizontal="center" vertical="center"/>
    </xf>
    <xf numFmtId="4" fontId="22" fillId="9" borderId="42" xfId="0" applyNumberFormat="1" applyFont="1" applyFill="1" applyBorder="1" applyAlignment="1">
      <alignment horizontal="center" vertical="center"/>
    </xf>
    <xf numFmtId="4" fontId="22" fillId="9" borderId="55" xfId="0" applyNumberFormat="1" applyFont="1" applyFill="1" applyBorder="1" applyAlignment="1">
      <alignment horizontal="center" vertical="center"/>
    </xf>
    <xf numFmtId="4" fontId="22" fillId="9" borderId="53" xfId="0" applyNumberFormat="1" applyFont="1" applyFill="1" applyBorder="1" applyAlignment="1">
      <alignment horizontal="center" vertical="center"/>
    </xf>
    <xf numFmtId="4" fontId="22" fillId="9" borderId="56" xfId="0" applyNumberFormat="1" applyFont="1" applyFill="1" applyBorder="1" applyAlignment="1">
      <alignment horizontal="center" vertical="center"/>
    </xf>
    <xf numFmtId="4" fontId="22" fillId="9" borderId="57" xfId="0" applyNumberFormat="1" applyFont="1" applyFill="1" applyBorder="1" applyAlignment="1">
      <alignment horizontal="center" vertical="center"/>
    </xf>
    <xf numFmtId="4" fontId="22" fillId="9" borderId="58" xfId="0" applyNumberFormat="1" applyFont="1" applyFill="1" applyBorder="1" applyAlignment="1">
      <alignment horizontal="center" vertical="center"/>
    </xf>
    <xf numFmtId="0" fontId="0" fillId="10" borderId="26" xfId="0" applyFill="1" applyBorder="1" applyAlignment="1">
      <alignment horizontal="center"/>
    </xf>
    <xf numFmtId="0" fontId="0" fillId="10" borderId="27" xfId="0" applyFill="1" applyBorder="1" applyAlignment="1">
      <alignment horizontal="center"/>
    </xf>
    <xf numFmtId="0" fontId="0" fillId="10" borderId="38" xfId="0" applyFont="1" applyFill="1" applyBorder="1" applyAlignment="1">
      <alignment horizontal="center"/>
    </xf>
    <xf numFmtId="0" fontId="0" fillId="10" borderId="45" xfId="0" applyFont="1" applyFill="1" applyBorder="1" applyAlignment="1">
      <alignment horizontal="center"/>
    </xf>
    <xf numFmtId="0" fontId="0" fillId="10" borderId="46" xfId="0" applyFont="1" applyFill="1" applyBorder="1" applyAlignment="1">
      <alignment horizontal="center"/>
    </xf>
    <xf numFmtId="0" fontId="0" fillId="4" borderId="6" xfId="0" applyFill="1" applyBorder="1" applyAlignment="1">
      <alignment horizontal="center" vertical="center"/>
    </xf>
    <xf numFmtId="0" fontId="0" fillId="4" borderId="20" xfId="0" applyFill="1" applyBorder="1" applyAlignment="1">
      <alignment horizontal="center" vertical="center"/>
    </xf>
    <xf numFmtId="0" fontId="0" fillId="8" borderId="8" xfId="0" applyFill="1" applyBorder="1" applyAlignment="1">
      <alignment horizontal="center" vertical="center"/>
    </xf>
    <xf numFmtId="0" fontId="0" fillId="8" borderId="20" xfId="0" applyFill="1" applyBorder="1" applyAlignment="1">
      <alignment horizontal="center" vertical="center"/>
    </xf>
    <xf numFmtId="0" fontId="0" fillId="12" borderId="8" xfId="0" applyFill="1" applyBorder="1" applyAlignment="1">
      <alignment horizontal="center" vertical="center"/>
    </xf>
    <xf numFmtId="0" fontId="0" fillId="12" borderId="6" xfId="0" applyFill="1" applyBorder="1" applyAlignment="1">
      <alignment horizontal="center" vertical="center"/>
    </xf>
    <xf numFmtId="0" fontId="0" fillId="12" borderId="20" xfId="0" applyFill="1" applyBorder="1" applyAlignment="1">
      <alignment horizontal="center" vertical="center"/>
    </xf>
    <xf numFmtId="0" fontId="0" fillId="10" borderId="8" xfId="0" applyFill="1" applyBorder="1" applyAlignment="1">
      <alignment horizontal="center"/>
    </xf>
    <xf numFmtId="0" fontId="0" fillId="10" borderId="19" xfId="0" applyFill="1" applyBorder="1" applyAlignment="1">
      <alignment horizont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20" xfId="0" applyFill="1" applyBorder="1" applyAlignment="1">
      <alignment horizontal="center" vertical="center"/>
    </xf>
    <xf numFmtId="0" fontId="0" fillId="2" borderId="8" xfId="0" applyFill="1" applyBorder="1" applyAlignment="1">
      <alignment horizontal="center" vertical="center"/>
    </xf>
    <xf numFmtId="0" fontId="0" fillId="2" borderId="6" xfId="0" applyFill="1" applyBorder="1" applyAlignment="1">
      <alignment horizontal="center" vertical="center"/>
    </xf>
    <xf numFmtId="0" fontId="0" fillId="2" borderId="20" xfId="0" applyFill="1" applyBorder="1" applyAlignment="1">
      <alignment horizontal="center" vertical="center"/>
    </xf>
    <xf numFmtId="0" fontId="0" fillId="5" borderId="8" xfId="0" applyFill="1" applyBorder="1" applyAlignment="1">
      <alignment horizontal="center" vertical="center"/>
    </xf>
    <xf numFmtId="0" fontId="0" fillId="5" borderId="6" xfId="0" applyFill="1" applyBorder="1" applyAlignment="1">
      <alignment horizontal="center" vertical="center"/>
    </xf>
    <xf numFmtId="0" fontId="0" fillId="5" borderId="20" xfId="0" applyFill="1" applyBorder="1" applyAlignment="1">
      <alignment horizontal="center" vertical="center"/>
    </xf>
    <xf numFmtId="0" fontId="0" fillId="11" borderId="38" xfId="0" applyFill="1" applyBorder="1" applyAlignment="1">
      <alignment horizontal="center" vertical="center"/>
    </xf>
    <xf numFmtId="0" fontId="0" fillId="11" borderId="15" xfId="0" applyFill="1" applyBorder="1" applyAlignment="1">
      <alignment horizontal="center" vertical="center"/>
    </xf>
    <xf numFmtId="0" fontId="0" fillId="11" borderId="21" xfId="0" applyFill="1" applyBorder="1" applyAlignment="1">
      <alignment horizontal="center" vertical="center"/>
    </xf>
    <xf numFmtId="0" fontId="21" fillId="13" borderId="8" xfId="0" applyFont="1" applyFill="1" applyBorder="1" applyAlignment="1">
      <alignment horizontal="left"/>
    </xf>
    <xf numFmtId="0" fontId="21" fillId="13" borderId="19" xfId="0" applyFont="1" applyFill="1" applyBorder="1" applyAlignment="1">
      <alignment horizontal="left"/>
    </xf>
  </cellXfs>
  <cellStyles count="1">
    <cellStyle name="Navadno"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R39"/>
  <sheetViews>
    <sheetView tabSelected="1" topLeftCell="B1" zoomScale="115" zoomScaleNormal="115" zoomScaleSheetLayoutView="115" workbookViewId="0">
      <selection activeCell="D38" sqref="D38"/>
    </sheetView>
  </sheetViews>
  <sheetFormatPr defaultRowHeight="15" x14ac:dyDescent="0.25"/>
  <cols>
    <col min="1" max="2" width="2.85546875" customWidth="1"/>
    <col min="3" max="3" width="17.42578125" bestFit="1" customWidth="1"/>
    <col min="4" max="4" width="14.85546875" bestFit="1" customWidth="1"/>
    <col min="5" max="5" width="17.140625" bestFit="1" customWidth="1"/>
    <col min="6" max="6" width="21.85546875" bestFit="1" customWidth="1"/>
    <col min="7" max="8" width="11.28515625" bestFit="1" customWidth="1"/>
    <col min="9" max="9" width="15.7109375" bestFit="1" customWidth="1"/>
    <col min="10" max="10" width="12.7109375" bestFit="1" customWidth="1"/>
    <col min="11" max="11" width="14.28515625" bestFit="1" customWidth="1"/>
    <col min="12" max="12" width="13.28515625" hidden="1" customWidth="1"/>
    <col min="13" max="13" width="13.140625" hidden="1" customWidth="1"/>
    <col min="14" max="14" width="13.140625" bestFit="1" customWidth="1"/>
    <col min="15" max="15" width="14.28515625" bestFit="1" customWidth="1"/>
    <col min="16" max="16" width="13.140625" bestFit="1" customWidth="1"/>
    <col min="17" max="17" width="14.28515625" bestFit="1" customWidth="1"/>
    <col min="18" max="18" width="12.7109375" bestFit="1" customWidth="1"/>
  </cols>
  <sheetData>
    <row r="2" spans="1:18" x14ac:dyDescent="0.25">
      <c r="B2" s="1" t="s">
        <v>0</v>
      </c>
    </row>
    <row r="3" spans="1:18" ht="15.75" thickBot="1" x14ac:dyDescent="0.3">
      <c r="B3" s="22"/>
      <c r="C3" s="22"/>
      <c r="D3" s="22"/>
      <c r="E3" s="22"/>
      <c r="F3" s="22"/>
      <c r="G3" s="22"/>
      <c r="H3" s="22"/>
      <c r="I3" s="22"/>
      <c r="J3" s="22"/>
      <c r="K3" s="22"/>
      <c r="L3" s="22"/>
      <c r="M3" s="22"/>
      <c r="O3" s="227" t="s">
        <v>560</v>
      </c>
      <c r="P3" s="227"/>
      <c r="Q3" s="227"/>
      <c r="R3" s="227"/>
    </row>
    <row r="4" spans="1:18" ht="15.75" thickTop="1" x14ac:dyDescent="0.25">
      <c r="A4" s="17"/>
      <c r="B4" s="3"/>
      <c r="C4" s="8"/>
      <c r="D4" s="19" t="s">
        <v>35</v>
      </c>
      <c r="E4" s="20" t="s">
        <v>36</v>
      </c>
      <c r="F4" s="20" t="s">
        <v>37</v>
      </c>
      <c r="G4" s="20" t="s">
        <v>38</v>
      </c>
      <c r="H4" s="21" t="s">
        <v>529</v>
      </c>
      <c r="I4" s="241" t="s">
        <v>535</v>
      </c>
      <c r="J4" s="242"/>
      <c r="K4" s="243"/>
      <c r="L4" s="251" t="s">
        <v>538</v>
      </c>
      <c r="M4" s="252"/>
      <c r="O4" s="239" t="s">
        <v>539</v>
      </c>
      <c r="P4" s="240"/>
      <c r="Q4" s="239" t="s">
        <v>540</v>
      </c>
      <c r="R4" s="240"/>
    </row>
    <row r="5" spans="1:18" ht="17.25" x14ac:dyDescent="0.25">
      <c r="A5" s="17"/>
      <c r="B5" s="3"/>
      <c r="C5" s="8"/>
      <c r="D5" s="7" t="s">
        <v>2</v>
      </c>
      <c r="E5" s="2" t="s">
        <v>4</v>
      </c>
      <c r="F5" s="2" t="s">
        <v>6</v>
      </c>
      <c r="G5" s="2" t="s">
        <v>8</v>
      </c>
      <c r="H5" s="4" t="s">
        <v>31</v>
      </c>
      <c r="I5" s="33" t="s">
        <v>532</v>
      </c>
      <c r="J5" s="7" t="s">
        <v>533</v>
      </c>
      <c r="K5" s="84" t="s">
        <v>534</v>
      </c>
      <c r="L5" s="7" t="s">
        <v>66</v>
      </c>
      <c r="M5" s="24" t="s">
        <v>537</v>
      </c>
      <c r="O5" s="44" t="s">
        <v>39</v>
      </c>
      <c r="P5" s="45" t="s">
        <v>40</v>
      </c>
      <c r="Q5" s="44" t="s">
        <v>39</v>
      </c>
      <c r="R5" s="45" t="s">
        <v>40</v>
      </c>
    </row>
    <row r="6" spans="1:18" x14ac:dyDescent="0.25">
      <c r="A6" s="17"/>
      <c r="B6" s="244" t="s">
        <v>30</v>
      </c>
      <c r="C6" s="9" t="s">
        <v>10</v>
      </c>
      <c r="D6" s="27">
        <f>'E9-31'!F85</f>
        <v>0</v>
      </c>
      <c r="E6" s="30">
        <f>'E9-31'!F119</f>
        <v>0</v>
      </c>
      <c r="F6" s="30">
        <f>'E9-31'!F144</f>
        <v>0</v>
      </c>
      <c r="G6" s="30">
        <f>'E9-31'!F153</f>
        <v>0</v>
      </c>
      <c r="H6" s="5"/>
      <c r="I6" s="34">
        <f>SUM(D6:G6)</f>
        <v>0</v>
      </c>
      <c r="J6" s="36">
        <f>I6*0.22</f>
        <v>0</v>
      </c>
      <c r="K6" s="85">
        <f>I6*1.22</f>
        <v>0</v>
      </c>
      <c r="L6" s="78">
        <v>34.11</v>
      </c>
      <c r="M6" s="25">
        <f>I6/L6</f>
        <v>0</v>
      </c>
      <c r="O6" s="46">
        <f>I6-P6</f>
        <v>0</v>
      </c>
      <c r="P6" s="47">
        <f>'E9-31'!G153</f>
        <v>0</v>
      </c>
      <c r="Q6" s="46">
        <f>O6*1.22</f>
        <v>0</v>
      </c>
      <c r="R6" s="47">
        <f t="shared" ref="R6:R9" si="0">P6*1.22</f>
        <v>0</v>
      </c>
    </row>
    <row r="7" spans="1:18" x14ac:dyDescent="0.25">
      <c r="A7" s="17"/>
      <c r="B7" s="244"/>
      <c r="C7" s="9" t="s">
        <v>11</v>
      </c>
      <c r="D7" s="28">
        <f>'E9-32'!F52</f>
        <v>0</v>
      </c>
      <c r="E7" s="31">
        <f>'E9-32'!F92</f>
        <v>0</v>
      </c>
      <c r="F7" s="31">
        <f>'E9-32'!F111</f>
        <v>0</v>
      </c>
      <c r="G7" s="31">
        <f>'E9-32'!F122</f>
        <v>0</v>
      </c>
      <c r="H7" s="5"/>
      <c r="I7" s="34">
        <f>SUM(D7:G7)</f>
        <v>0</v>
      </c>
      <c r="J7" s="37">
        <f t="shared" ref="J7:J31" si="1">I7*0.22</f>
        <v>0</v>
      </c>
      <c r="K7" s="86">
        <f t="shared" ref="K7:K32" si="2">I7*1.22</f>
        <v>0</v>
      </c>
      <c r="L7" s="79">
        <v>36</v>
      </c>
      <c r="M7" s="26">
        <f t="shared" ref="M7:M27" si="3">I7/L7</f>
        <v>0</v>
      </c>
      <c r="O7" s="48">
        <f>I7-P7</f>
        <v>0</v>
      </c>
      <c r="P7" s="47">
        <f>'E9-32'!G122</f>
        <v>0</v>
      </c>
      <c r="Q7" s="48">
        <f t="shared" ref="Q7:Q9" si="4">O7*1.22</f>
        <v>0</v>
      </c>
      <c r="R7" s="47">
        <f t="shared" si="0"/>
        <v>0</v>
      </c>
    </row>
    <row r="8" spans="1:18" x14ac:dyDescent="0.25">
      <c r="A8" s="17"/>
      <c r="B8" s="244"/>
      <c r="C8" s="9" t="s">
        <v>12</v>
      </c>
      <c r="D8" s="28">
        <f>'E9-33'!F50</f>
        <v>0</v>
      </c>
      <c r="E8" s="31">
        <f>'E9-33'!F92</f>
        <v>0</v>
      </c>
      <c r="F8" s="31">
        <f>'E9-33'!F107</f>
        <v>0</v>
      </c>
      <c r="G8" s="31">
        <f>'E9-33'!F118</f>
        <v>0</v>
      </c>
      <c r="H8" s="5"/>
      <c r="I8" s="34">
        <f t="shared" ref="I8:I30" si="5">SUM(D8:G8)</f>
        <v>0</v>
      </c>
      <c r="J8" s="37">
        <f t="shared" si="1"/>
        <v>0</v>
      </c>
      <c r="K8" s="86">
        <f t="shared" si="2"/>
        <v>0</v>
      </c>
      <c r="L8" s="79">
        <v>22.05</v>
      </c>
      <c r="M8" s="26">
        <f t="shared" si="3"/>
        <v>0</v>
      </c>
      <c r="O8" s="48">
        <f>I8-P8</f>
        <v>0</v>
      </c>
      <c r="P8" s="47">
        <f>'E9-33'!G118</f>
        <v>0</v>
      </c>
      <c r="Q8" s="48">
        <f t="shared" si="4"/>
        <v>0</v>
      </c>
      <c r="R8" s="47">
        <f t="shared" si="0"/>
        <v>0</v>
      </c>
    </row>
    <row r="9" spans="1:18" x14ac:dyDescent="0.25">
      <c r="A9" s="17"/>
      <c r="B9" s="244"/>
      <c r="C9" s="9" t="s">
        <v>13</v>
      </c>
      <c r="D9" s="29">
        <f>'E9-35'!F28</f>
        <v>0</v>
      </c>
      <c r="E9" s="32">
        <f>'E9-35'!F61</f>
        <v>0</v>
      </c>
      <c r="F9" s="32">
        <f>'E9-35'!F76</f>
        <v>0</v>
      </c>
      <c r="G9" s="32">
        <f>'E9-35'!F87</f>
        <v>0</v>
      </c>
      <c r="H9" s="6"/>
      <c r="I9" s="35">
        <f t="shared" si="5"/>
        <v>0</v>
      </c>
      <c r="J9" s="38">
        <f t="shared" si="1"/>
        <v>0</v>
      </c>
      <c r="K9" s="87">
        <f t="shared" si="2"/>
        <v>0</v>
      </c>
      <c r="L9" s="79">
        <v>21.41</v>
      </c>
      <c r="M9" s="26">
        <f t="shared" si="3"/>
        <v>0</v>
      </c>
      <c r="O9" s="49">
        <f>I9-P9</f>
        <v>0</v>
      </c>
      <c r="P9" s="50">
        <f>'E9-35'!G87</f>
        <v>0</v>
      </c>
      <c r="Q9" s="49">
        <f t="shared" si="4"/>
        <v>0</v>
      </c>
      <c r="R9" s="50">
        <f t="shared" si="0"/>
        <v>0</v>
      </c>
    </row>
    <row r="10" spans="1:18" ht="15.75" thickBot="1" x14ac:dyDescent="0.3">
      <c r="A10" s="17"/>
      <c r="B10" s="245"/>
      <c r="C10" s="53" t="s">
        <v>25</v>
      </c>
      <c r="D10" s="54">
        <f>SUM(D6:D9)</f>
        <v>0</v>
      </c>
      <c r="E10" s="55">
        <f t="shared" ref="E10:I10" si="6">SUM(E6:E9)</f>
        <v>0</v>
      </c>
      <c r="F10" s="55">
        <f t="shared" si="6"/>
        <v>0</v>
      </c>
      <c r="G10" s="55">
        <f t="shared" si="6"/>
        <v>0</v>
      </c>
      <c r="H10" s="56">
        <f t="shared" si="6"/>
        <v>0</v>
      </c>
      <c r="I10" s="57">
        <f t="shared" si="6"/>
        <v>0</v>
      </c>
      <c r="J10" s="58">
        <f t="shared" si="1"/>
        <v>0</v>
      </c>
      <c r="K10" s="88">
        <f t="shared" si="2"/>
        <v>0</v>
      </c>
      <c r="L10" s="80"/>
      <c r="M10" s="59"/>
      <c r="O10" s="76">
        <f>SUM(O6:O9)</f>
        <v>0</v>
      </c>
      <c r="P10" s="77">
        <f>SUM(P6:P9)</f>
        <v>0</v>
      </c>
      <c r="Q10" s="76">
        <f>SUM(Q6:Q9)</f>
        <v>0</v>
      </c>
      <c r="R10" s="77">
        <f>SUM(R6:R9)</f>
        <v>0</v>
      </c>
    </row>
    <row r="11" spans="1:18" x14ac:dyDescent="0.25">
      <c r="A11" s="17"/>
      <c r="B11" s="246" t="s">
        <v>34</v>
      </c>
      <c r="C11" s="10" t="s">
        <v>33</v>
      </c>
      <c r="D11" s="29">
        <f>'E5-21, 22'!F62</f>
        <v>0</v>
      </c>
      <c r="E11" s="32">
        <f>'E5-21, 22'!F109</f>
        <v>0</v>
      </c>
      <c r="F11" s="32">
        <f>'E5-21, 22'!F126</f>
        <v>0</v>
      </c>
      <c r="G11" s="32">
        <f>'E5-21, 22'!F137</f>
        <v>0</v>
      </c>
      <c r="H11" s="6"/>
      <c r="I11" s="35">
        <f t="shared" si="5"/>
        <v>0</v>
      </c>
      <c r="J11" s="38">
        <f t="shared" si="1"/>
        <v>0</v>
      </c>
      <c r="K11" s="87">
        <f t="shared" si="2"/>
        <v>0</v>
      </c>
      <c r="L11" s="81">
        <v>53.47</v>
      </c>
      <c r="M11" s="26">
        <f t="shared" si="3"/>
        <v>0</v>
      </c>
      <c r="O11" s="49">
        <f>I11-P11</f>
        <v>0</v>
      </c>
      <c r="P11" s="50">
        <f>'E5-21, 22'!G137</f>
        <v>0</v>
      </c>
      <c r="Q11" s="49">
        <f>O11*1.22</f>
        <v>0</v>
      </c>
      <c r="R11" s="50">
        <f>P11*1.22</f>
        <v>0</v>
      </c>
    </row>
    <row r="12" spans="1:18" ht="15.75" thickBot="1" x14ac:dyDescent="0.3">
      <c r="A12" s="17"/>
      <c r="B12" s="247"/>
      <c r="C12" s="53" t="s">
        <v>25</v>
      </c>
      <c r="D12" s="54">
        <f>SUM(D11)</f>
        <v>0</v>
      </c>
      <c r="E12" s="55">
        <f t="shared" ref="E12:I12" si="7">SUM(E11)</f>
        <v>0</v>
      </c>
      <c r="F12" s="55">
        <f t="shared" si="7"/>
        <v>0</v>
      </c>
      <c r="G12" s="55">
        <f t="shared" si="7"/>
        <v>0</v>
      </c>
      <c r="H12" s="56">
        <f t="shared" si="7"/>
        <v>0</v>
      </c>
      <c r="I12" s="57">
        <f t="shared" si="7"/>
        <v>0</v>
      </c>
      <c r="J12" s="58">
        <f t="shared" si="1"/>
        <v>0</v>
      </c>
      <c r="K12" s="88">
        <f t="shared" si="2"/>
        <v>0</v>
      </c>
      <c r="L12" s="80"/>
      <c r="M12" s="59"/>
      <c r="O12" s="76">
        <f>SUM(O11)</f>
        <v>0</v>
      </c>
      <c r="P12" s="77">
        <f>SUM(P11)</f>
        <v>0</v>
      </c>
      <c r="Q12" s="76">
        <f>SUM(Q11)</f>
        <v>0</v>
      </c>
      <c r="R12" s="77">
        <f>SUM(R11)</f>
        <v>0</v>
      </c>
    </row>
    <row r="13" spans="1:18" x14ac:dyDescent="0.25">
      <c r="A13" s="17"/>
      <c r="B13" s="248" t="s">
        <v>26</v>
      </c>
      <c r="C13" s="60" t="s">
        <v>9</v>
      </c>
      <c r="D13" s="91">
        <f>'E1-16'!F59</f>
        <v>0</v>
      </c>
      <c r="E13" s="92">
        <f>'E1-16'!F94</f>
        <v>0</v>
      </c>
      <c r="F13" s="92">
        <f>'E1-16'!F109</f>
        <v>0</v>
      </c>
      <c r="G13" s="92">
        <f>'E1-16'!F118</f>
        <v>0</v>
      </c>
      <c r="H13" s="5"/>
      <c r="I13" s="34">
        <f t="shared" si="5"/>
        <v>0</v>
      </c>
      <c r="J13" s="37">
        <f t="shared" si="1"/>
        <v>0</v>
      </c>
      <c r="K13" s="86">
        <f t="shared" si="2"/>
        <v>0</v>
      </c>
      <c r="L13" s="79">
        <v>50.7</v>
      </c>
      <c r="M13" s="26">
        <f t="shared" si="3"/>
        <v>0</v>
      </c>
      <c r="O13" s="48">
        <f>I13-P13</f>
        <v>0</v>
      </c>
      <c r="P13" s="47">
        <f>'E1-16'!G118</f>
        <v>0</v>
      </c>
      <c r="Q13" s="48">
        <f t="shared" ref="Q13:Q14" si="8">O13*1.22</f>
        <v>0</v>
      </c>
      <c r="R13" s="47">
        <f t="shared" ref="R13:R14" si="9">P13*1.22</f>
        <v>0</v>
      </c>
    </row>
    <row r="14" spans="1:18" x14ac:dyDescent="0.25">
      <c r="A14" s="17"/>
      <c r="B14" s="249"/>
      <c r="C14" s="11" t="s">
        <v>14</v>
      </c>
      <c r="D14" s="95">
        <f>'E1-52, 53'!F90</f>
        <v>0</v>
      </c>
      <c r="E14" s="96">
        <f>'E1-52, 53'!F141</f>
        <v>0</v>
      </c>
      <c r="F14" s="96">
        <f>'E1-52, 53'!F167</f>
        <v>0</v>
      </c>
      <c r="G14" s="96">
        <f>'E1-52, 53'!F178</f>
        <v>0</v>
      </c>
      <c r="H14" s="6"/>
      <c r="I14" s="35">
        <f t="shared" si="5"/>
        <v>0</v>
      </c>
      <c r="J14" s="38">
        <f t="shared" si="1"/>
        <v>0</v>
      </c>
      <c r="K14" s="87">
        <f t="shared" si="2"/>
        <v>0</v>
      </c>
      <c r="L14" s="79">
        <v>85.82</v>
      </c>
      <c r="M14" s="26">
        <f t="shared" si="3"/>
        <v>0</v>
      </c>
      <c r="O14" s="49">
        <f>I14-P14</f>
        <v>0</v>
      </c>
      <c r="P14" s="50">
        <f>'E1-52, 53'!G178</f>
        <v>0</v>
      </c>
      <c r="Q14" s="49">
        <f t="shared" si="8"/>
        <v>0</v>
      </c>
      <c r="R14" s="50">
        <f t="shared" si="9"/>
        <v>0</v>
      </c>
    </row>
    <row r="15" spans="1:18" ht="15.75" thickBot="1" x14ac:dyDescent="0.3">
      <c r="A15" s="17"/>
      <c r="B15" s="250"/>
      <c r="C15" s="53" t="s">
        <v>25</v>
      </c>
      <c r="D15" s="54">
        <f>SUM(D13:D14)</f>
        <v>0</v>
      </c>
      <c r="E15" s="55">
        <f t="shared" ref="E15:I15" si="10">SUM(E13:E14)</f>
        <v>0</v>
      </c>
      <c r="F15" s="55">
        <f t="shared" si="10"/>
        <v>0</v>
      </c>
      <c r="G15" s="55">
        <f t="shared" si="10"/>
        <v>0</v>
      </c>
      <c r="H15" s="56">
        <f t="shared" si="10"/>
        <v>0</v>
      </c>
      <c r="I15" s="57">
        <f t="shared" si="10"/>
        <v>0</v>
      </c>
      <c r="J15" s="58">
        <f t="shared" si="1"/>
        <v>0</v>
      </c>
      <c r="K15" s="88">
        <f t="shared" si="2"/>
        <v>0</v>
      </c>
      <c r="L15" s="80"/>
      <c r="M15" s="59"/>
      <c r="O15" s="76">
        <f t="shared" ref="O15:P15" si="11">SUM(O13:O14)</f>
        <v>0</v>
      </c>
      <c r="P15" s="77">
        <f t="shared" si="11"/>
        <v>0</v>
      </c>
      <c r="Q15" s="76">
        <f t="shared" ref="Q15:R15" si="12">SUM(Q13:Q14)</f>
        <v>0</v>
      </c>
      <c r="R15" s="77">
        <f t="shared" si="12"/>
        <v>0</v>
      </c>
    </row>
    <row r="16" spans="1:18" x14ac:dyDescent="0.25">
      <c r="A16" s="17"/>
      <c r="B16" s="253" t="s">
        <v>29</v>
      </c>
      <c r="C16" s="61" t="s">
        <v>15</v>
      </c>
      <c r="D16" s="91">
        <f>'E8-54'!F55</f>
        <v>0</v>
      </c>
      <c r="E16" s="97">
        <f>'E8-54'!F91</f>
        <v>0</v>
      </c>
      <c r="F16" s="92">
        <f>'E8-54'!F108</f>
        <v>0</v>
      </c>
      <c r="G16" s="92">
        <f>'E8-54'!F119</f>
        <v>0</v>
      </c>
      <c r="H16" s="5"/>
      <c r="I16" s="34">
        <f t="shared" si="5"/>
        <v>0</v>
      </c>
      <c r="J16" s="37">
        <f t="shared" si="1"/>
        <v>0</v>
      </c>
      <c r="K16" s="86">
        <f t="shared" si="2"/>
        <v>0</v>
      </c>
      <c r="L16" s="79">
        <v>40.5</v>
      </c>
      <c r="M16" s="26">
        <f t="shared" si="3"/>
        <v>0</v>
      </c>
      <c r="O16" s="48">
        <f>I16-P16</f>
        <v>0</v>
      </c>
      <c r="P16" s="47">
        <f>'E8-54'!G119</f>
        <v>0</v>
      </c>
      <c r="Q16" s="48">
        <f t="shared" ref="Q16:Q19" si="13">O16*1.22</f>
        <v>0</v>
      </c>
      <c r="R16" s="47">
        <f t="shared" ref="R16:R19" si="14">P16*1.22</f>
        <v>0</v>
      </c>
    </row>
    <row r="17" spans="1:18" x14ac:dyDescent="0.25">
      <c r="A17" s="17"/>
      <c r="B17" s="254"/>
      <c r="C17" s="12" t="s">
        <v>16</v>
      </c>
      <c r="D17" s="91">
        <f>'E8-55, 56'!F64</f>
        <v>0</v>
      </c>
      <c r="E17" s="92">
        <f>'E8-55, 56'!F110</f>
        <v>0</v>
      </c>
      <c r="F17" s="92">
        <f>'E8-55, 56'!F133</f>
        <v>0</v>
      </c>
      <c r="G17" s="92">
        <f>'E8-55, 56'!F144</f>
        <v>0</v>
      </c>
      <c r="H17" s="5"/>
      <c r="I17" s="34">
        <f t="shared" si="5"/>
        <v>0</v>
      </c>
      <c r="J17" s="37">
        <f t="shared" si="1"/>
        <v>0</v>
      </c>
      <c r="K17" s="86">
        <f t="shared" si="2"/>
        <v>0</v>
      </c>
      <c r="L17" s="79">
        <v>58.63</v>
      </c>
      <c r="M17" s="26">
        <f t="shared" si="3"/>
        <v>0</v>
      </c>
      <c r="O17" s="48">
        <f>I17-P17</f>
        <v>0</v>
      </c>
      <c r="P17" s="47">
        <f>'E8-55, 56'!G144</f>
        <v>0</v>
      </c>
      <c r="Q17" s="48">
        <f t="shared" si="13"/>
        <v>0</v>
      </c>
      <c r="R17" s="47">
        <f t="shared" si="14"/>
        <v>0</v>
      </c>
    </row>
    <row r="18" spans="1:18" x14ac:dyDescent="0.25">
      <c r="A18" s="17"/>
      <c r="B18" s="254"/>
      <c r="C18" s="12" t="s">
        <v>22</v>
      </c>
      <c r="D18" s="91">
        <f>'E8-64'!F66</f>
        <v>0</v>
      </c>
      <c r="E18" s="92">
        <f>'E8-64'!F102</f>
        <v>0</v>
      </c>
      <c r="F18" s="92">
        <f>'E8-64'!F121</f>
        <v>0</v>
      </c>
      <c r="G18" s="92">
        <f>'E8-64'!F134</f>
        <v>0</v>
      </c>
      <c r="H18" s="5"/>
      <c r="I18" s="34">
        <f t="shared" si="5"/>
        <v>0</v>
      </c>
      <c r="J18" s="37">
        <f t="shared" si="1"/>
        <v>0</v>
      </c>
      <c r="K18" s="86">
        <f t="shared" si="2"/>
        <v>0</v>
      </c>
      <c r="L18" s="79">
        <v>91.49</v>
      </c>
      <c r="M18" s="26">
        <f t="shared" si="3"/>
        <v>0</v>
      </c>
      <c r="O18" s="48">
        <f>I18-P18</f>
        <v>0</v>
      </c>
      <c r="P18" s="47">
        <f>'E8-64'!G134</f>
        <v>0</v>
      </c>
      <c r="Q18" s="48">
        <f t="shared" si="13"/>
        <v>0</v>
      </c>
      <c r="R18" s="47">
        <f t="shared" si="14"/>
        <v>0</v>
      </c>
    </row>
    <row r="19" spans="1:18" x14ac:dyDescent="0.25">
      <c r="A19" s="17"/>
      <c r="B19" s="254"/>
      <c r="C19" s="12" t="s">
        <v>23</v>
      </c>
      <c r="D19" s="91">
        <f>'E8-65, 66'!F66</f>
        <v>0</v>
      </c>
      <c r="E19" s="99">
        <f>'E8-65, 66'!F98</f>
        <v>0</v>
      </c>
      <c r="F19" s="92">
        <f>'E8-65, 66'!F111</f>
        <v>0</v>
      </c>
      <c r="G19" s="92">
        <f>'E8-65, 66'!F123</f>
        <v>0</v>
      </c>
      <c r="H19" s="5"/>
      <c r="I19" s="34">
        <f t="shared" si="5"/>
        <v>0</v>
      </c>
      <c r="J19" s="37">
        <f t="shared" si="1"/>
        <v>0</v>
      </c>
      <c r="K19" s="86">
        <f t="shared" si="2"/>
        <v>0</v>
      </c>
      <c r="L19" s="81">
        <v>64.099999999999994</v>
      </c>
      <c r="M19" s="26">
        <f t="shared" si="3"/>
        <v>0</v>
      </c>
      <c r="O19" s="48">
        <f>I19-P19</f>
        <v>0</v>
      </c>
      <c r="P19" s="51"/>
      <c r="Q19" s="48">
        <f t="shared" si="13"/>
        <v>0</v>
      </c>
      <c r="R19" s="51">
        <f t="shared" si="14"/>
        <v>0</v>
      </c>
    </row>
    <row r="20" spans="1:18" ht="33" customHeight="1" x14ac:dyDescent="0.25">
      <c r="A20" s="17"/>
      <c r="B20" s="254"/>
      <c r="C20" s="13" t="s">
        <v>24</v>
      </c>
      <c r="D20" s="93">
        <f>'E8 67-70'!F74</f>
        <v>0</v>
      </c>
      <c r="E20" s="94">
        <f>'E8 67-70'!F131</f>
        <v>0</v>
      </c>
      <c r="F20" s="94">
        <f>'E8 67-70'!F156</f>
        <v>0</v>
      </c>
      <c r="G20" s="94">
        <f>'E8 67-70'!F167</f>
        <v>0</v>
      </c>
      <c r="H20" s="6"/>
      <c r="I20" s="35">
        <f t="shared" si="5"/>
        <v>0</v>
      </c>
      <c r="J20" s="38">
        <f t="shared" si="1"/>
        <v>0</v>
      </c>
      <c r="K20" s="87">
        <f t="shared" si="2"/>
        <v>0</v>
      </c>
      <c r="L20" s="81">
        <v>245.18</v>
      </c>
      <c r="M20" s="26">
        <f t="shared" si="3"/>
        <v>0</v>
      </c>
      <c r="O20" s="49">
        <f>I20-P20</f>
        <v>0</v>
      </c>
      <c r="P20" s="50">
        <f>'E8 67-70'!G167</f>
        <v>0</v>
      </c>
      <c r="Q20" s="49">
        <f>O20*1.22</f>
        <v>0</v>
      </c>
      <c r="R20" s="50">
        <f>P20*1.22</f>
        <v>0</v>
      </c>
    </row>
    <row r="21" spans="1:18" ht="15.75" thickBot="1" x14ac:dyDescent="0.3">
      <c r="A21" s="18"/>
      <c r="B21" s="255"/>
      <c r="C21" s="53" t="s">
        <v>25</v>
      </c>
      <c r="D21" s="54">
        <f>SUM(D16:D20)</f>
        <v>0</v>
      </c>
      <c r="E21" s="55">
        <f t="shared" ref="E21:I21" si="15">SUM(E16:E20)</f>
        <v>0</v>
      </c>
      <c r="F21" s="55">
        <f t="shared" si="15"/>
        <v>0</v>
      </c>
      <c r="G21" s="55">
        <f t="shared" si="15"/>
        <v>0</v>
      </c>
      <c r="H21" s="56">
        <f t="shared" si="15"/>
        <v>0</v>
      </c>
      <c r="I21" s="57">
        <f t="shared" si="15"/>
        <v>0</v>
      </c>
      <c r="J21" s="58">
        <f t="shared" si="1"/>
        <v>0</v>
      </c>
      <c r="K21" s="88">
        <f t="shared" si="2"/>
        <v>0</v>
      </c>
      <c r="L21" s="80"/>
      <c r="M21" s="59"/>
      <c r="O21" s="76">
        <f t="shared" ref="O21:P21" si="16">SUM(O16:O20)</f>
        <v>0</v>
      </c>
      <c r="P21" s="77">
        <f t="shared" si="16"/>
        <v>0</v>
      </c>
      <c r="Q21" s="76">
        <f t="shared" ref="Q21:R21" si="17">SUM(Q16:Q20)</f>
        <v>0</v>
      </c>
      <c r="R21" s="77">
        <f t="shared" si="17"/>
        <v>0</v>
      </c>
    </row>
    <row r="22" spans="1:18" x14ac:dyDescent="0.25">
      <c r="A22" s="17"/>
      <c r="B22" s="256" t="s">
        <v>28</v>
      </c>
      <c r="C22" s="62" t="s">
        <v>17</v>
      </c>
      <c r="D22" s="98">
        <f>'E6-57'!F66</f>
        <v>0</v>
      </c>
      <c r="E22" s="97">
        <f>'E6-57'!F107</f>
        <v>0</v>
      </c>
      <c r="F22" s="97">
        <f>'E6-57'!F130</f>
        <v>0</v>
      </c>
      <c r="G22" s="97">
        <f>'E6-57'!F140</f>
        <v>0</v>
      </c>
      <c r="H22" s="5"/>
      <c r="I22" s="34">
        <f t="shared" si="5"/>
        <v>0</v>
      </c>
      <c r="J22" s="37">
        <f t="shared" si="1"/>
        <v>0</v>
      </c>
      <c r="K22" s="86">
        <f t="shared" si="2"/>
        <v>0</v>
      </c>
      <c r="L22" s="81">
        <v>33.46</v>
      </c>
      <c r="M22" s="26">
        <f t="shared" si="3"/>
        <v>0</v>
      </c>
      <c r="O22" s="48">
        <f>I22-P22</f>
        <v>0</v>
      </c>
      <c r="P22" s="47">
        <f>'E6-57'!G138</f>
        <v>0</v>
      </c>
      <c r="Q22" s="48">
        <f t="shared" ref="Q22:Q23" si="18">O22*1.22</f>
        <v>0</v>
      </c>
      <c r="R22" s="47">
        <f t="shared" ref="R22:R23" si="19">P22*1.22</f>
        <v>0</v>
      </c>
    </row>
    <row r="23" spans="1:18" x14ac:dyDescent="0.25">
      <c r="A23" s="17"/>
      <c r="B23" s="257"/>
      <c r="C23" s="14" t="s">
        <v>18</v>
      </c>
      <c r="D23" s="93">
        <f>'E6-58'!F59</f>
        <v>0</v>
      </c>
      <c r="E23" s="94">
        <f>'E6-58'!F99</f>
        <v>0</v>
      </c>
      <c r="F23" s="94">
        <f>'E6-58'!F114</f>
        <v>0</v>
      </c>
      <c r="G23" s="94">
        <f>'E6-58'!F125</f>
        <v>0</v>
      </c>
      <c r="H23" s="6"/>
      <c r="I23" s="35">
        <f t="shared" si="5"/>
        <v>0</v>
      </c>
      <c r="J23" s="38">
        <f t="shared" si="1"/>
        <v>0</v>
      </c>
      <c r="K23" s="87">
        <f t="shared" si="2"/>
        <v>0</v>
      </c>
      <c r="L23" s="81">
        <v>38.520000000000003</v>
      </c>
      <c r="M23" s="26">
        <f t="shared" si="3"/>
        <v>0</v>
      </c>
      <c r="O23" s="49">
        <f>I23-P23</f>
        <v>0</v>
      </c>
      <c r="P23" s="50">
        <f>'E6-58'!G125</f>
        <v>0</v>
      </c>
      <c r="Q23" s="49">
        <f t="shared" si="18"/>
        <v>0</v>
      </c>
      <c r="R23" s="50">
        <f t="shared" si="19"/>
        <v>0</v>
      </c>
    </row>
    <row r="24" spans="1:18" ht="15.75" thickBot="1" x14ac:dyDescent="0.3">
      <c r="A24" s="18"/>
      <c r="B24" s="258"/>
      <c r="C24" s="53" t="s">
        <v>25</v>
      </c>
      <c r="D24" s="54">
        <f>SUM(D22:D23)</f>
        <v>0</v>
      </c>
      <c r="E24" s="55">
        <f t="shared" ref="E24" si="20">SUM(E22:E23)</f>
        <v>0</v>
      </c>
      <c r="F24" s="55">
        <f t="shared" ref="F24" si="21">SUM(F22:F23)</f>
        <v>0</v>
      </c>
      <c r="G24" s="55">
        <f t="shared" ref="G24" si="22">SUM(G22:G23)</f>
        <v>0</v>
      </c>
      <c r="H24" s="56">
        <f t="shared" ref="H24" si="23">SUM(H22:H23)</f>
        <v>0</v>
      </c>
      <c r="I24" s="57">
        <f t="shared" ref="I24" si="24">SUM(I22:I23)</f>
        <v>0</v>
      </c>
      <c r="J24" s="58">
        <f t="shared" si="1"/>
        <v>0</v>
      </c>
      <c r="K24" s="88">
        <f t="shared" si="2"/>
        <v>0</v>
      </c>
      <c r="L24" s="80"/>
      <c r="M24" s="59"/>
      <c r="O24" s="76">
        <f t="shared" ref="O24:Q24" si="25">SUM(O22:O23)</f>
        <v>0</v>
      </c>
      <c r="P24" s="77">
        <f t="shared" ref="P24:R24" si="26">SUM(P22:P23)</f>
        <v>0</v>
      </c>
      <c r="Q24" s="76">
        <f t="shared" si="25"/>
        <v>0</v>
      </c>
      <c r="R24" s="77">
        <f t="shared" si="26"/>
        <v>0</v>
      </c>
    </row>
    <row r="25" spans="1:18" x14ac:dyDescent="0.25">
      <c r="A25" s="17"/>
      <c r="B25" s="259" t="s">
        <v>27</v>
      </c>
      <c r="C25" s="63" t="s">
        <v>19</v>
      </c>
      <c r="D25" s="28">
        <f>'E3-59'!F44</f>
        <v>0</v>
      </c>
      <c r="E25" s="31">
        <f>'E3-59'!F75</f>
        <v>0</v>
      </c>
      <c r="F25" s="31">
        <f>'E3-59'!F88</f>
        <v>0</v>
      </c>
      <c r="G25" s="31">
        <f>'E3-59'!F99</f>
        <v>0</v>
      </c>
      <c r="H25" s="5"/>
      <c r="I25" s="34">
        <f t="shared" si="5"/>
        <v>0</v>
      </c>
      <c r="J25" s="37">
        <f t="shared" si="1"/>
        <v>0</v>
      </c>
      <c r="K25" s="86">
        <f t="shared" si="2"/>
        <v>0</v>
      </c>
      <c r="L25" s="81">
        <v>18.899999999999999</v>
      </c>
      <c r="M25" s="26">
        <f t="shared" si="3"/>
        <v>0</v>
      </c>
      <c r="O25" s="48">
        <f>I25-P25</f>
        <v>0</v>
      </c>
      <c r="P25" s="47">
        <f>'E3-59'!G97</f>
        <v>0</v>
      </c>
      <c r="Q25" s="48">
        <f t="shared" ref="Q25:Q27" si="27">O25*1.22</f>
        <v>0</v>
      </c>
      <c r="R25" s="47">
        <f t="shared" ref="R25:R27" si="28">P25*1.22</f>
        <v>0</v>
      </c>
    </row>
    <row r="26" spans="1:18" x14ac:dyDescent="0.25">
      <c r="A26" s="17"/>
      <c r="B26" s="260"/>
      <c r="C26" s="15" t="s">
        <v>20</v>
      </c>
      <c r="D26" s="28">
        <f>'E3-60, 61'!F60</f>
        <v>0</v>
      </c>
      <c r="E26" s="31">
        <f>'E3-60, 61'!F95</f>
        <v>0</v>
      </c>
      <c r="F26" s="31">
        <f>'E3-60, 61'!F108</f>
        <v>0</v>
      </c>
      <c r="G26" s="31">
        <f>'E3-60, 61'!F119</f>
        <v>0</v>
      </c>
      <c r="H26" s="5"/>
      <c r="I26" s="34">
        <f t="shared" si="5"/>
        <v>0</v>
      </c>
      <c r="J26" s="37">
        <f t="shared" si="1"/>
        <v>0</v>
      </c>
      <c r="K26" s="86">
        <f t="shared" si="2"/>
        <v>0</v>
      </c>
      <c r="L26" s="79">
        <v>36.6</v>
      </c>
      <c r="M26" s="26">
        <f t="shared" si="3"/>
        <v>0</v>
      </c>
      <c r="O26" s="48">
        <f>I26-P26</f>
        <v>0</v>
      </c>
      <c r="P26" s="47">
        <f>'E3-60, 61'!G117</f>
        <v>0</v>
      </c>
      <c r="Q26" s="48">
        <f t="shared" si="27"/>
        <v>0</v>
      </c>
      <c r="R26" s="47">
        <f t="shared" si="28"/>
        <v>0</v>
      </c>
    </row>
    <row r="27" spans="1:18" x14ac:dyDescent="0.25">
      <c r="A27" s="17"/>
      <c r="B27" s="260"/>
      <c r="C27" s="15" t="s">
        <v>21</v>
      </c>
      <c r="D27" s="29">
        <f>'E3-62, 63'!F50</f>
        <v>0</v>
      </c>
      <c r="E27" s="32">
        <f>'E3-62, 63'!F86</f>
        <v>0</v>
      </c>
      <c r="F27" s="32">
        <f>'E3-62, 63'!F103</f>
        <v>0</v>
      </c>
      <c r="G27" s="32">
        <f>'E3-62, 63'!F114</f>
        <v>0</v>
      </c>
      <c r="H27" s="6"/>
      <c r="I27" s="35">
        <f t="shared" si="5"/>
        <v>0</v>
      </c>
      <c r="J27" s="38">
        <f t="shared" si="1"/>
        <v>0</v>
      </c>
      <c r="K27" s="87">
        <f t="shared" si="2"/>
        <v>0</v>
      </c>
      <c r="L27" s="79">
        <v>57.42</v>
      </c>
      <c r="M27" s="26">
        <f t="shared" si="3"/>
        <v>0</v>
      </c>
      <c r="O27" s="49">
        <f>I27-P27</f>
        <v>0</v>
      </c>
      <c r="P27" s="50">
        <f>'E3-62, 63'!G112</f>
        <v>0</v>
      </c>
      <c r="Q27" s="49">
        <f t="shared" si="27"/>
        <v>0</v>
      </c>
      <c r="R27" s="50">
        <f t="shared" si="28"/>
        <v>0</v>
      </c>
    </row>
    <row r="28" spans="1:18" ht="15.75" thickBot="1" x14ac:dyDescent="0.3">
      <c r="A28" s="18"/>
      <c r="B28" s="261"/>
      <c r="C28" s="53" t="s">
        <v>25</v>
      </c>
      <c r="D28" s="54">
        <f>SUM(D25:D27)</f>
        <v>0</v>
      </c>
      <c r="E28" s="55">
        <f t="shared" ref="E28:I28" si="29">SUM(E25:E27)</f>
        <v>0</v>
      </c>
      <c r="F28" s="55">
        <f t="shared" si="29"/>
        <v>0</v>
      </c>
      <c r="G28" s="55">
        <f t="shared" si="29"/>
        <v>0</v>
      </c>
      <c r="H28" s="56">
        <f t="shared" si="29"/>
        <v>0</v>
      </c>
      <c r="I28" s="57">
        <f t="shared" si="29"/>
        <v>0</v>
      </c>
      <c r="J28" s="58">
        <f t="shared" si="1"/>
        <v>0</v>
      </c>
      <c r="K28" s="88">
        <f t="shared" si="2"/>
        <v>0</v>
      </c>
      <c r="L28" s="82"/>
      <c r="M28" s="64"/>
      <c r="O28" s="76">
        <f t="shared" ref="O28:P28" si="30">SUM(O25:O27)</f>
        <v>0</v>
      </c>
      <c r="P28" s="77">
        <f t="shared" si="30"/>
        <v>0</v>
      </c>
      <c r="Q28" s="76">
        <f t="shared" ref="Q28:R28" si="31">SUM(Q25:Q27)</f>
        <v>0</v>
      </c>
      <c r="R28" s="77">
        <f t="shared" si="31"/>
        <v>0</v>
      </c>
    </row>
    <row r="29" spans="1:18" x14ac:dyDescent="0.25">
      <c r="A29" s="17"/>
      <c r="B29" s="262" t="s">
        <v>536</v>
      </c>
      <c r="C29" s="65" t="s">
        <v>531</v>
      </c>
      <c r="D29" s="66">
        <f>'S-Sanitarije'!F66</f>
        <v>0</v>
      </c>
      <c r="E29" s="67">
        <f>'S-Sanitarije'!F100</f>
        <v>0</v>
      </c>
      <c r="F29" s="67">
        <f>'S-Sanitarije'!F144</f>
        <v>0</v>
      </c>
      <c r="G29" s="67">
        <f>'S-Sanitarije'!F155</f>
        <v>0</v>
      </c>
      <c r="H29" s="68">
        <f>'S-Sanitarije'!F179</f>
        <v>0</v>
      </c>
      <c r="I29" s="69">
        <f>SUM(D29:H29)</f>
        <v>0</v>
      </c>
      <c r="J29" s="70">
        <f t="shared" si="1"/>
        <v>0</v>
      </c>
      <c r="K29" s="89">
        <f t="shared" si="2"/>
        <v>0</v>
      </c>
      <c r="L29" s="71"/>
      <c r="M29" s="72"/>
      <c r="O29" s="48">
        <f>I29</f>
        <v>0</v>
      </c>
      <c r="P29" s="51"/>
      <c r="Q29" s="48">
        <f t="shared" ref="Q29:Q30" si="32">O29*1.22</f>
        <v>0</v>
      </c>
      <c r="R29" s="51">
        <f t="shared" ref="R29:R30" si="33">P29*1.22</f>
        <v>0</v>
      </c>
    </row>
    <row r="30" spans="1:18" x14ac:dyDescent="0.25">
      <c r="A30" s="17"/>
      <c r="B30" s="263"/>
      <c r="C30" s="16" t="s">
        <v>530</v>
      </c>
      <c r="D30" s="29">
        <f>'S-Hodnik'!F35</f>
        <v>0</v>
      </c>
      <c r="E30" s="32">
        <f>'S-Hodnik'!F69</f>
        <v>0</v>
      </c>
      <c r="F30" s="32">
        <f>'S-Hodnik'!F82</f>
        <v>0</v>
      </c>
      <c r="G30" s="32">
        <f>'S-Hodnik'!F91</f>
        <v>0</v>
      </c>
      <c r="H30" s="6"/>
      <c r="I30" s="35">
        <f t="shared" si="5"/>
        <v>0</v>
      </c>
      <c r="J30" s="38">
        <f t="shared" si="1"/>
        <v>0</v>
      </c>
      <c r="K30" s="87">
        <f t="shared" si="2"/>
        <v>0</v>
      </c>
      <c r="L30" s="73"/>
      <c r="M30" s="39"/>
      <c r="O30" s="49">
        <f>I30</f>
        <v>0</v>
      </c>
      <c r="P30" s="52"/>
      <c r="Q30" s="49">
        <f t="shared" si="32"/>
        <v>0</v>
      </c>
      <c r="R30" s="52">
        <f t="shared" si="33"/>
        <v>0</v>
      </c>
    </row>
    <row r="31" spans="1:18" ht="15.75" thickBot="1" x14ac:dyDescent="0.3">
      <c r="A31" s="17"/>
      <c r="B31" s="264"/>
      <c r="C31" s="53" t="s">
        <v>25</v>
      </c>
      <c r="D31" s="54">
        <f>SUM(D29:D30)</f>
        <v>0</v>
      </c>
      <c r="E31" s="55">
        <f t="shared" ref="E31" si="34">SUM(E29:E30)</f>
        <v>0</v>
      </c>
      <c r="F31" s="55">
        <f t="shared" ref="F31" si="35">SUM(F29:F30)</f>
        <v>0</v>
      </c>
      <c r="G31" s="55">
        <f t="shared" ref="G31" si="36">SUM(G29:G30)</f>
        <v>0</v>
      </c>
      <c r="H31" s="56">
        <f t="shared" ref="H31" si="37">SUM(H29:H30)</f>
        <v>0</v>
      </c>
      <c r="I31" s="57">
        <f t="shared" ref="I31" si="38">SUM(I29:I30)</f>
        <v>0</v>
      </c>
      <c r="J31" s="58">
        <f t="shared" si="1"/>
        <v>0</v>
      </c>
      <c r="K31" s="88">
        <f t="shared" si="2"/>
        <v>0</v>
      </c>
      <c r="L31" s="74"/>
      <c r="M31" s="75"/>
      <c r="O31" s="76">
        <f t="shared" ref="O31:Q31" si="39">SUM(O29:O30)</f>
        <v>0</v>
      </c>
      <c r="P31" s="77">
        <f t="shared" ref="P31:R31" si="40">SUM(P29:P30)</f>
        <v>0</v>
      </c>
      <c r="Q31" s="76">
        <f t="shared" si="39"/>
        <v>0</v>
      </c>
      <c r="R31" s="77">
        <f t="shared" si="40"/>
        <v>0</v>
      </c>
    </row>
    <row r="32" spans="1:18" ht="19.5" thickBot="1" x14ac:dyDescent="0.35">
      <c r="A32" s="17"/>
      <c r="B32" s="265" t="s">
        <v>557</v>
      </c>
      <c r="C32" s="266"/>
      <c r="D32" s="219">
        <f t="shared" ref="D32:J32" si="41">D10+D12+D15+D21+D24+D28+D31</f>
        <v>0</v>
      </c>
      <c r="E32" s="220">
        <f t="shared" si="41"/>
        <v>0</v>
      </c>
      <c r="F32" s="221">
        <f t="shared" si="41"/>
        <v>0</v>
      </c>
      <c r="G32" s="221">
        <f t="shared" si="41"/>
        <v>0</v>
      </c>
      <c r="H32" s="222">
        <f t="shared" si="41"/>
        <v>0</v>
      </c>
      <c r="I32" s="219">
        <f t="shared" si="41"/>
        <v>0</v>
      </c>
      <c r="J32" s="221">
        <f t="shared" si="41"/>
        <v>0</v>
      </c>
      <c r="K32" s="222">
        <f t="shared" si="2"/>
        <v>0</v>
      </c>
      <c r="L32" s="83"/>
      <c r="M32" s="40"/>
      <c r="O32" s="223">
        <f>O10+O12+O15+O21+O24+O28+O31</f>
        <v>0</v>
      </c>
      <c r="P32" s="224">
        <f>P10+P12+P15+P21+P24+P28+P31</f>
        <v>0</v>
      </c>
      <c r="Q32" s="223">
        <f>Q10+Q12+Q15+Q21+Q24+Q28+Q31</f>
        <v>0</v>
      </c>
      <c r="R32" s="224">
        <f>R10+R12+R15+R21+R24+R28+R31</f>
        <v>0</v>
      </c>
    </row>
    <row r="33" spans="1:18" ht="8.25" customHeight="1" thickBot="1" x14ac:dyDescent="0.3">
      <c r="A33" s="23"/>
      <c r="L33" s="41"/>
      <c r="M33" s="8"/>
      <c r="N33" s="225"/>
      <c r="O33" s="231">
        <f>O32+P32</f>
        <v>0</v>
      </c>
      <c r="P33" s="232"/>
      <c r="Q33" s="235">
        <f>Q32+R32</f>
        <v>0</v>
      </c>
      <c r="R33" s="236"/>
    </row>
    <row r="34" spans="1:18" ht="19.5" thickBot="1" x14ac:dyDescent="0.35">
      <c r="A34" s="23"/>
      <c r="B34" s="215" t="s">
        <v>558</v>
      </c>
      <c r="C34" s="216"/>
      <c r="D34" s="216"/>
      <c r="E34" s="216"/>
      <c r="F34" s="216"/>
      <c r="G34" s="216"/>
      <c r="H34" s="217"/>
      <c r="I34" s="218">
        <f>I32*0.1</f>
        <v>0</v>
      </c>
      <c r="J34" s="218">
        <f t="shared" ref="J34:K34" si="42">J32*0.1</f>
        <v>0</v>
      </c>
      <c r="K34" s="218">
        <f t="shared" si="42"/>
        <v>0</v>
      </c>
      <c r="L34" s="42"/>
      <c r="M34" s="43"/>
      <c r="N34" s="225"/>
      <c r="O34" s="233"/>
      <c r="P34" s="234"/>
      <c r="Q34" s="237"/>
      <c r="R34" s="238"/>
    </row>
    <row r="35" spans="1:18" ht="6.75" customHeight="1" thickTop="1" thickBot="1" x14ac:dyDescent="0.3">
      <c r="B35" s="22"/>
      <c r="C35" s="22"/>
      <c r="D35" s="22"/>
      <c r="E35" s="22"/>
      <c r="F35" s="22"/>
      <c r="G35" s="22"/>
      <c r="H35" s="22"/>
      <c r="I35" s="22"/>
      <c r="J35" s="22"/>
      <c r="K35" s="22"/>
      <c r="O35" s="226"/>
      <c r="P35" s="226"/>
      <c r="Q35" s="226"/>
      <c r="R35" s="226"/>
    </row>
    <row r="36" spans="1:18" ht="19.5" thickBot="1" x14ac:dyDescent="0.35">
      <c r="A36" s="17"/>
      <c r="B36" s="228" t="s">
        <v>561</v>
      </c>
      <c r="C36" s="229"/>
      <c r="D36" s="229"/>
      <c r="E36" s="229"/>
      <c r="F36" s="229"/>
      <c r="G36" s="229"/>
      <c r="H36" s="230"/>
      <c r="I36" s="90">
        <f>I32+I34</f>
        <v>0</v>
      </c>
      <c r="J36" s="90">
        <f t="shared" ref="J36:M36" si="43">J32+J34</f>
        <v>0</v>
      </c>
      <c r="K36" s="90">
        <f t="shared" si="43"/>
        <v>0</v>
      </c>
      <c r="L36" s="90">
        <f t="shared" si="43"/>
        <v>0</v>
      </c>
      <c r="M36" s="90">
        <f t="shared" si="43"/>
        <v>0</v>
      </c>
    </row>
    <row r="39" spans="1:18" x14ac:dyDescent="0.25">
      <c r="B39" t="s">
        <v>559</v>
      </c>
    </row>
  </sheetData>
  <mergeCells count="16">
    <mergeCell ref="O3:R3"/>
    <mergeCell ref="B36:H36"/>
    <mergeCell ref="O33:P34"/>
    <mergeCell ref="Q33:R34"/>
    <mergeCell ref="Q4:R4"/>
    <mergeCell ref="O4:P4"/>
    <mergeCell ref="I4:K4"/>
    <mergeCell ref="B6:B10"/>
    <mergeCell ref="B11:B12"/>
    <mergeCell ref="B13:B15"/>
    <mergeCell ref="L4:M4"/>
    <mergeCell ref="B16:B21"/>
    <mergeCell ref="B22:B24"/>
    <mergeCell ref="B25:B28"/>
    <mergeCell ref="B29:B31"/>
    <mergeCell ref="B32:C32"/>
  </mergeCells>
  <conditionalFormatting sqref="M6:M31">
    <cfRule type="colorScale" priority="7">
      <colorScale>
        <cfvo type="min"/>
        <cfvo type="max"/>
        <color rgb="FFFCFCFF"/>
        <color rgb="FFF8696B"/>
      </colorScale>
    </cfRule>
  </conditionalFormatting>
  <pageMargins left="0.70866141732283472" right="0.70866141732283472" top="0.74803149606299213" bottom="0.74803149606299213" header="0.31496062992125984" footer="0.31496062992125984"/>
  <pageSetup paperSize="9" scale="82" orientation="landscape" r:id="rId1"/>
  <headerFooter>
    <oddHeader>&amp;L&amp;G</oddHeader>
    <oddFooter>&amp;C&amp;P od &amp;N&amp;R&amp;A</oddFooter>
  </headerFooter>
  <ignoredErrors>
    <ignoredError sqref="I29" formula="1"/>
  </ignoredError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79998168889431442"/>
  </sheetPr>
  <dimension ref="A1:G146"/>
  <sheetViews>
    <sheetView tabSelected="1" topLeftCell="A11" zoomScaleNormal="100" zoomScaleSheetLayoutView="100" workbookViewId="0">
      <selection activeCell="D38" sqref="D38"/>
    </sheetView>
  </sheetViews>
  <sheetFormatPr defaultRowHeight="15" x14ac:dyDescent="0.2"/>
  <cols>
    <col min="1" max="1" width="4.85546875" style="100" bestFit="1" customWidth="1"/>
    <col min="2" max="2" width="32.85546875" style="101" customWidth="1"/>
    <col min="3" max="3" width="7.42578125" style="105" bestFit="1" customWidth="1"/>
    <col min="4" max="4" width="11.7109375" style="103" bestFit="1" customWidth="1"/>
    <col min="5" max="5" width="15.42578125" style="102" customWidth="1"/>
    <col min="6" max="6" width="16" style="102" customWidth="1"/>
    <col min="7" max="7" width="8.140625" style="103" bestFit="1" customWidth="1"/>
    <col min="8" max="256" width="9.140625" style="104"/>
    <col min="257" max="257" width="4.85546875" style="104" bestFit="1" customWidth="1"/>
    <col min="258" max="258" width="32.85546875" style="104" customWidth="1"/>
    <col min="259" max="259" width="7.42578125" style="104" bestFit="1" customWidth="1"/>
    <col min="260" max="260" width="11.7109375" style="104" bestFit="1" customWidth="1"/>
    <col min="261" max="261" width="15.42578125" style="104" customWidth="1"/>
    <col min="262" max="262" width="16" style="104" customWidth="1"/>
    <col min="263" max="263" width="110.5703125" style="104" customWidth="1"/>
    <col min="264" max="512" width="9.140625" style="104"/>
    <col min="513" max="513" width="4.85546875" style="104" bestFit="1" customWidth="1"/>
    <col min="514" max="514" width="32.85546875" style="104" customWidth="1"/>
    <col min="515" max="515" width="7.42578125" style="104" bestFit="1" customWidth="1"/>
    <col min="516" max="516" width="11.7109375" style="104" bestFit="1" customWidth="1"/>
    <col min="517" max="517" width="15.42578125" style="104" customWidth="1"/>
    <col min="518" max="518" width="16" style="104" customWidth="1"/>
    <col min="519" max="519" width="110.5703125" style="104" customWidth="1"/>
    <col min="520" max="768" width="9.140625" style="104"/>
    <col min="769" max="769" width="4.85546875" style="104" bestFit="1" customWidth="1"/>
    <col min="770" max="770" width="32.85546875" style="104" customWidth="1"/>
    <col min="771" max="771" width="7.42578125" style="104" bestFit="1" customWidth="1"/>
    <col min="772" max="772" width="11.7109375" style="104" bestFit="1" customWidth="1"/>
    <col min="773" max="773" width="15.42578125" style="104" customWidth="1"/>
    <col min="774" max="774" width="16" style="104" customWidth="1"/>
    <col min="775" max="775" width="110.5703125" style="104" customWidth="1"/>
    <col min="776" max="1024" width="9.140625" style="104"/>
    <col min="1025" max="1025" width="4.85546875" style="104" bestFit="1" customWidth="1"/>
    <col min="1026" max="1026" width="32.85546875" style="104" customWidth="1"/>
    <col min="1027" max="1027" width="7.42578125" style="104" bestFit="1" customWidth="1"/>
    <col min="1028" max="1028" width="11.7109375" style="104" bestFit="1" customWidth="1"/>
    <col min="1029" max="1029" width="15.42578125" style="104" customWidth="1"/>
    <col min="1030" max="1030" width="16" style="104" customWidth="1"/>
    <col min="1031" max="1031" width="110.5703125" style="104" customWidth="1"/>
    <col min="1032" max="1280" width="9.140625" style="104"/>
    <col min="1281" max="1281" width="4.85546875" style="104" bestFit="1" customWidth="1"/>
    <col min="1282" max="1282" width="32.85546875" style="104" customWidth="1"/>
    <col min="1283" max="1283" width="7.42578125" style="104" bestFit="1" customWidth="1"/>
    <col min="1284" max="1284" width="11.7109375" style="104" bestFit="1" customWidth="1"/>
    <col min="1285" max="1285" width="15.42578125" style="104" customWidth="1"/>
    <col min="1286" max="1286" width="16" style="104" customWidth="1"/>
    <col min="1287" max="1287" width="110.5703125" style="104" customWidth="1"/>
    <col min="1288" max="1536" width="9.140625" style="104"/>
    <col min="1537" max="1537" width="4.85546875" style="104" bestFit="1" customWidth="1"/>
    <col min="1538" max="1538" width="32.85546875" style="104" customWidth="1"/>
    <col min="1539" max="1539" width="7.42578125" style="104" bestFit="1" customWidth="1"/>
    <col min="1540" max="1540" width="11.7109375" style="104" bestFit="1" customWidth="1"/>
    <col min="1541" max="1541" width="15.42578125" style="104" customWidth="1"/>
    <col min="1542" max="1542" width="16" style="104" customWidth="1"/>
    <col min="1543" max="1543" width="110.5703125" style="104" customWidth="1"/>
    <col min="1544" max="1792" width="9.140625" style="104"/>
    <col min="1793" max="1793" width="4.85546875" style="104" bestFit="1" customWidth="1"/>
    <col min="1794" max="1794" width="32.85546875" style="104" customWidth="1"/>
    <col min="1795" max="1795" width="7.42578125" style="104" bestFit="1" customWidth="1"/>
    <col min="1796" max="1796" width="11.7109375" style="104" bestFit="1" customWidth="1"/>
    <col min="1797" max="1797" width="15.42578125" style="104" customWidth="1"/>
    <col min="1798" max="1798" width="16" style="104" customWidth="1"/>
    <col min="1799" max="1799" width="110.5703125" style="104" customWidth="1"/>
    <col min="1800" max="2048" width="9.140625" style="104"/>
    <col min="2049" max="2049" width="4.85546875" style="104" bestFit="1" customWidth="1"/>
    <col min="2050" max="2050" width="32.85546875" style="104" customWidth="1"/>
    <col min="2051" max="2051" width="7.42578125" style="104" bestFit="1" customWidth="1"/>
    <col min="2052" max="2052" width="11.7109375" style="104" bestFit="1" customWidth="1"/>
    <col min="2053" max="2053" width="15.42578125" style="104" customWidth="1"/>
    <col min="2054" max="2054" width="16" style="104" customWidth="1"/>
    <col min="2055" max="2055" width="110.5703125" style="104" customWidth="1"/>
    <col min="2056" max="2304" width="9.140625" style="104"/>
    <col min="2305" max="2305" width="4.85546875" style="104" bestFit="1" customWidth="1"/>
    <col min="2306" max="2306" width="32.85546875" style="104" customWidth="1"/>
    <col min="2307" max="2307" width="7.42578125" style="104" bestFit="1" customWidth="1"/>
    <col min="2308" max="2308" width="11.7109375" style="104" bestFit="1" customWidth="1"/>
    <col min="2309" max="2309" width="15.42578125" style="104" customWidth="1"/>
    <col min="2310" max="2310" width="16" style="104" customWidth="1"/>
    <col min="2311" max="2311" width="110.5703125" style="104" customWidth="1"/>
    <col min="2312" max="2560" width="9.140625" style="104"/>
    <col min="2561" max="2561" width="4.85546875" style="104" bestFit="1" customWidth="1"/>
    <col min="2562" max="2562" width="32.85546875" style="104" customWidth="1"/>
    <col min="2563" max="2563" width="7.42578125" style="104" bestFit="1" customWidth="1"/>
    <col min="2564" max="2564" width="11.7109375" style="104" bestFit="1" customWidth="1"/>
    <col min="2565" max="2565" width="15.42578125" style="104" customWidth="1"/>
    <col min="2566" max="2566" width="16" style="104" customWidth="1"/>
    <col min="2567" max="2567" width="110.5703125" style="104" customWidth="1"/>
    <col min="2568" max="2816" width="9.140625" style="104"/>
    <col min="2817" max="2817" width="4.85546875" style="104" bestFit="1" customWidth="1"/>
    <col min="2818" max="2818" width="32.85546875" style="104" customWidth="1"/>
    <col min="2819" max="2819" width="7.42578125" style="104" bestFit="1" customWidth="1"/>
    <col min="2820" max="2820" width="11.7109375" style="104" bestFit="1" customWidth="1"/>
    <col min="2821" max="2821" width="15.42578125" style="104" customWidth="1"/>
    <col min="2822" max="2822" width="16" style="104" customWidth="1"/>
    <col min="2823" max="2823" width="110.5703125" style="104" customWidth="1"/>
    <col min="2824" max="3072" width="9.140625" style="104"/>
    <col min="3073" max="3073" width="4.85546875" style="104" bestFit="1" customWidth="1"/>
    <col min="3074" max="3074" width="32.85546875" style="104" customWidth="1"/>
    <col min="3075" max="3075" width="7.42578125" style="104" bestFit="1" customWidth="1"/>
    <col min="3076" max="3076" width="11.7109375" style="104" bestFit="1" customWidth="1"/>
    <col min="3077" max="3077" width="15.42578125" style="104" customWidth="1"/>
    <col min="3078" max="3078" width="16" style="104" customWidth="1"/>
    <col min="3079" max="3079" width="110.5703125" style="104" customWidth="1"/>
    <col min="3080" max="3328" width="9.140625" style="104"/>
    <col min="3329" max="3329" width="4.85546875" style="104" bestFit="1" customWidth="1"/>
    <col min="3330" max="3330" width="32.85546875" style="104" customWidth="1"/>
    <col min="3331" max="3331" width="7.42578125" style="104" bestFit="1" customWidth="1"/>
    <col min="3332" max="3332" width="11.7109375" style="104" bestFit="1" customWidth="1"/>
    <col min="3333" max="3333" width="15.42578125" style="104" customWidth="1"/>
    <col min="3334" max="3334" width="16" style="104" customWidth="1"/>
    <col min="3335" max="3335" width="110.5703125" style="104" customWidth="1"/>
    <col min="3336" max="3584" width="9.140625" style="104"/>
    <col min="3585" max="3585" width="4.85546875" style="104" bestFit="1" customWidth="1"/>
    <col min="3586" max="3586" width="32.85546875" style="104" customWidth="1"/>
    <col min="3587" max="3587" width="7.42578125" style="104" bestFit="1" customWidth="1"/>
    <col min="3588" max="3588" width="11.7109375" style="104" bestFit="1" customWidth="1"/>
    <col min="3589" max="3589" width="15.42578125" style="104" customWidth="1"/>
    <col min="3590" max="3590" width="16" style="104" customWidth="1"/>
    <col min="3591" max="3591" width="110.5703125" style="104" customWidth="1"/>
    <col min="3592" max="3840" width="9.140625" style="104"/>
    <col min="3841" max="3841" width="4.85546875" style="104" bestFit="1" customWidth="1"/>
    <col min="3842" max="3842" width="32.85546875" style="104" customWidth="1"/>
    <col min="3843" max="3843" width="7.42578125" style="104" bestFit="1" customWidth="1"/>
    <col min="3844" max="3844" width="11.7109375" style="104" bestFit="1" customWidth="1"/>
    <col min="3845" max="3845" width="15.42578125" style="104" customWidth="1"/>
    <col min="3846" max="3846" width="16" style="104" customWidth="1"/>
    <col min="3847" max="3847" width="110.5703125" style="104" customWidth="1"/>
    <col min="3848" max="4096" width="9.140625" style="104"/>
    <col min="4097" max="4097" width="4.85546875" style="104" bestFit="1" customWidth="1"/>
    <col min="4098" max="4098" width="32.85546875" style="104" customWidth="1"/>
    <col min="4099" max="4099" width="7.42578125" style="104" bestFit="1" customWidth="1"/>
    <col min="4100" max="4100" width="11.7109375" style="104" bestFit="1" customWidth="1"/>
    <col min="4101" max="4101" width="15.42578125" style="104" customWidth="1"/>
    <col min="4102" max="4102" width="16" style="104" customWidth="1"/>
    <col min="4103" max="4103" width="110.5703125" style="104" customWidth="1"/>
    <col min="4104" max="4352" width="9.140625" style="104"/>
    <col min="4353" max="4353" width="4.85546875" style="104" bestFit="1" customWidth="1"/>
    <col min="4354" max="4354" width="32.85546875" style="104" customWidth="1"/>
    <col min="4355" max="4355" width="7.42578125" style="104" bestFit="1" customWidth="1"/>
    <col min="4356" max="4356" width="11.7109375" style="104" bestFit="1" customWidth="1"/>
    <col min="4357" max="4357" width="15.42578125" style="104" customWidth="1"/>
    <col min="4358" max="4358" width="16" style="104" customWidth="1"/>
    <col min="4359" max="4359" width="110.5703125" style="104" customWidth="1"/>
    <col min="4360" max="4608" width="9.140625" style="104"/>
    <col min="4609" max="4609" width="4.85546875" style="104" bestFit="1" customWidth="1"/>
    <col min="4610" max="4610" width="32.85546875" style="104" customWidth="1"/>
    <col min="4611" max="4611" width="7.42578125" style="104" bestFit="1" customWidth="1"/>
    <col min="4612" max="4612" width="11.7109375" style="104" bestFit="1" customWidth="1"/>
    <col min="4613" max="4613" width="15.42578125" style="104" customWidth="1"/>
    <col min="4614" max="4614" width="16" style="104" customWidth="1"/>
    <col min="4615" max="4615" width="110.5703125" style="104" customWidth="1"/>
    <col min="4616" max="4864" width="9.140625" style="104"/>
    <col min="4865" max="4865" width="4.85546875" style="104" bestFit="1" customWidth="1"/>
    <col min="4866" max="4866" width="32.85546875" style="104" customWidth="1"/>
    <col min="4867" max="4867" width="7.42578125" style="104" bestFit="1" customWidth="1"/>
    <col min="4868" max="4868" width="11.7109375" style="104" bestFit="1" customWidth="1"/>
    <col min="4869" max="4869" width="15.42578125" style="104" customWidth="1"/>
    <col min="4870" max="4870" width="16" style="104" customWidth="1"/>
    <col min="4871" max="4871" width="110.5703125" style="104" customWidth="1"/>
    <col min="4872" max="5120" width="9.140625" style="104"/>
    <col min="5121" max="5121" width="4.85546875" style="104" bestFit="1" customWidth="1"/>
    <col min="5122" max="5122" width="32.85546875" style="104" customWidth="1"/>
    <col min="5123" max="5123" width="7.42578125" style="104" bestFit="1" customWidth="1"/>
    <col min="5124" max="5124" width="11.7109375" style="104" bestFit="1" customWidth="1"/>
    <col min="5125" max="5125" width="15.42578125" style="104" customWidth="1"/>
    <col min="5126" max="5126" width="16" style="104" customWidth="1"/>
    <col min="5127" max="5127" width="110.5703125" style="104" customWidth="1"/>
    <col min="5128" max="5376" width="9.140625" style="104"/>
    <col min="5377" max="5377" width="4.85546875" style="104" bestFit="1" customWidth="1"/>
    <col min="5378" max="5378" width="32.85546875" style="104" customWidth="1"/>
    <col min="5379" max="5379" width="7.42578125" style="104" bestFit="1" customWidth="1"/>
    <col min="5380" max="5380" width="11.7109375" style="104" bestFit="1" customWidth="1"/>
    <col min="5381" max="5381" width="15.42578125" style="104" customWidth="1"/>
    <col min="5382" max="5382" width="16" style="104" customWidth="1"/>
    <col min="5383" max="5383" width="110.5703125" style="104" customWidth="1"/>
    <col min="5384" max="5632" width="9.140625" style="104"/>
    <col min="5633" max="5633" width="4.85546875" style="104" bestFit="1" customWidth="1"/>
    <col min="5634" max="5634" width="32.85546875" style="104" customWidth="1"/>
    <col min="5635" max="5635" width="7.42578125" style="104" bestFit="1" customWidth="1"/>
    <col min="5636" max="5636" width="11.7109375" style="104" bestFit="1" customWidth="1"/>
    <col min="5637" max="5637" width="15.42578125" style="104" customWidth="1"/>
    <col min="5638" max="5638" width="16" style="104" customWidth="1"/>
    <col min="5639" max="5639" width="110.5703125" style="104" customWidth="1"/>
    <col min="5640" max="5888" width="9.140625" style="104"/>
    <col min="5889" max="5889" width="4.85546875" style="104" bestFit="1" customWidth="1"/>
    <col min="5890" max="5890" width="32.85546875" style="104" customWidth="1"/>
    <col min="5891" max="5891" width="7.42578125" style="104" bestFit="1" customWidth="1"/>
    <col min="5892" max="5892" width="11.7109375" style="104" bestFit="1" customWidth="1"/>
    <col min="5893" max="5893" width="15.42578125" style="104" customWidth="1"/>
    <col min="5894" max="5894" width="16" style="104" customWidth="1"/>
    <col min="5895" max="5895" width="110.5703125" style="104" customWidth="1"/>
    <col min="5896" max="6144" width="9.140625" style="104"/>
    <col min="6145" max="6145" width="4.85546875" style="104" bestFit="1" customWidth="1"/>
    <col min="6146" max="6146" width="32.85546875" style="104" customWidth="1"/>
    <col min="6147" max="6147" width="7.42578125" style="104" bestFit="1" customWidth="1"/>
    <col min="6148" max="6148" width="11.7109375" style="104" bestFit="1" customWidth="1"/>
    <col min="6149" max="6149" width="15.42578125" style="104" customWidth="1"/>
    <col min="6150" max="6150" width="16" style="104" customWidth="1"/>
    <col min="6151" max="6151" width="110.5703125" style="104" customWidth="1"/>
    <col min="6152" max="6400" width="9.140625" style="104"/>
    <col min="6401" max="6401" width="4.85546875" style="104" bestFit="1" customWidth="1"/>
    <col min="6402" max="6402" width="32.85546875" style="104" customWidth="1"/>
    <col min="6403" max="6403" width="7.42578125" style="104" bestFit="1" customWidth="1"/>
    <col min="6404" max="6404" width="11.7109375" style="104" bestFit="1" customWidth="1"/>
    <col min="6405" max="6405" width="15.42578125" style="104" customWidth="1"/>
    <col min="6406" max="6406" width="16" style="104" customWidth="1"/>
    <col min="6407" max="6407" width="110.5703125" style="104" customWidth="1"/>
    <col min="6408" max="6656" width="9.140625" style="104"/>
    <col min="6657" max="6657" width="4.85546875" style="104" bestFit="1" customWidth="1"/>
    <col min="6658" max="6658" width="32.85546875" style="104" customWidth="1"/>
    <col min="6659" max="6659" width="7.42578125" style="104" bestFit="1" customWidth="1"/>
    <col min="6660" max="6660" width="11.7109375" style="104" bestFit="1" customWidth="1"/>
    <col min="6661" max="6661" width="15.42578125" style="104" customWidth="1"/>
    <col min="6662" max="6662" width="16" style="104" customWidth="1"/>
    <col min="6663" max="6663" width="110.5703125" style="104" customWidth="1"/>
    <col min="6664" max="6912" width="9.140625" style="104"/>
    <col min="6913" max="6913" width="4.85546875" style="104" bestFit="1" customWidth="1"/>
    <col min="6914" max="6914" width="32.85546875" style="104" customWidth="1"/>
    <col min="6915" max="6915" width="7.42578125" style="104" bestFit="1" customWidth="1"/>
    <col min="6916" max="6916" width="11.7109375" style="104" bestFit="1" customWidth="1"/>
    <col min="6917" max="6917" width="15.42578125" style="104" customWidth="1"/>
    <col min="6918" max="6918" width="16" style="104" customWidth="1"/>
    <col min="6919" max="6919" width="110.5703125" style="104" customWidth="1"/>
    <col min="6920" max="7168" width="9.140625" style="104"/>
    <col min="7169" max="7169" width="4.85546875" style="104" bestFit="1" customWidth="1"/>
    <col min="7170" max="7170" width="32.85546875" style="104" customWidth="1"/>
    <col min="7171" max="7171" width="7.42578125" style="104" bestFit="1" customWidth="1"/>
    <col min="7172" max="7172" width="11.7109375" style="104" bestFit="1" customWidth="1"/>
    <col min="7173" max="7173" width="15.42578125" style="104" customWidth="1"/>
    <col min="7174" max="7174" width="16" style="104" customWidth="1"/>
    <col min="7175" max="7175" width="110.5703125" style="104" customWidth="1"/>
    <col min="7176" max="7424" width="9.140625" style="104"/>
    <col min="7425" max="7425" width="4.85546875" style="104" bestFit="1" customWidth="1"/>
    <col min="7426" max="7426" width="32.85546875" style="104" customWidth="1"/>
    <col min="7427" max="7427" width="7.42578125" style="104" bestFit="1" customWidth="1"/>
    <col min="7428" max="7428" width="11.7109375" style="104" bestFit="1" customWidth="1"/>
    <col min="7429" max="7429" width="15.42578125" style="104" customWidth="1"/>
    <col min="7430" max="7430" width="16" style="104" customWidth="1"/>
    <col min="7431" max="7431" width="110.5703125" style="104" customWidth="1"/>
    <col min="7432" max="7680" width="9.140625" style="104"/>
    <col min="7681" max="7681" width="4.85546875" style="104" bestFit="1" customWidth="1"/>
    <col min="7682" max="7682" width="32.85546875" style="104" customWidth="1"/>
    <col min="7683" max="7683" width="7.42578125" style="104" bestFit="1" customWidth="1"/>
    <col min="7684" max="7684" width="11.7109375" style="104" bestFit="1" customWidth="1"/>
    <col min="7685" max="7685" width="15.42578125" style="104" customWidth="1"/>
    <col min="7686" max="7686" width="16" style="104" customWidth="1"/>
    <col min="7687" max="7687" width="110.5703125" style="104" customWidth="1"/>
    <col min="7688" max="7936" width="9.140625" style="104"/>
    <col min="7937" max="7937" width="4.85546875" style="104" bestFit="1" customWidth="1"/>
    <col min="7938" max="7938" width="32.85546875" style="104" customWidth="1"/>
    <col min="7939" max="7939" width="7.42578125" style="104" bestFit="1" customWidth="1"/>
    <col min="7940" max="7940" width="11.7109375" style="104" bestFit="1" customWidth="1"/>
    <col min="7941" max="7941" width="15.42578125" style="104" customWidth="1"/>
    <col min="7942" max="7942" width="16" style="104" customWidth="1"/>
    <col min="7943" max="7943" width="110.5703125" style="104" customWidth="1"/>
    <col min="7944" max="8192" width="9.140625" style="104"/>
    <col min="8193" max="8193" width="4.85546875" style="104" bestFit="1" customWidth="1"/>
    <col min="8194" max="8194" width="32.85546875" style="104" customWidth="1"/>
    <col min="8195" max="8195" width="7.42578125" style="104" bestFit="1" customWidth="1"/>
    <col min="8196" max="8196" width="11.7109375" style="104" bestFit="1" customWidth="1"/>
    <col min="8197" max="8197" width="15.42578125" style="104" customWidth="1"/>
    <col min="8198" max="8198" width="16" style="104" customWidth="1"/>
    <col min="8199" max="8199" width="110.5703125" style="104" customWidth="1"/>
    <col min="8200" max="8448" width="9.140625" style="104"/>
    <col min="8449" max="8449" width="4.85546875" style="104" bestFit="1" customWidth="1"/>
    <col min="8450" max="8450" width="32.85546875" style="104" customWidth="1"/>
    <col min="8451" max="8451" width="7.42578125" style="104" bestFit="1" customWidth="1"/>
    <col min="8452" max="8452" width="11.7109375" style="104" bestFit="1" customWidth="1"/>
    <col min="8453" max="8453" width="15.42578125" style="104" customWidth="1"/>
    <col min="8454" max="8454" width="16" style="104" customWidth="1"/>
    <col min="8455" max="8455" width="110.5703125" style="104" customWidth="1"/>
    <col min="8456" max="8704" width="9.140625" style="104"/>
    <col min="8705" max="8705" width="4.85546875" style="104" bestFit="1" customWidth="1"/>
    <col min="8706" max="8706" width="32.85546875" style="104" customWidth="1"/>
    <col min="8707" max="8707" width="7.42578125" style="104" bestFit="1" customWidth="1"/>
    <col min="8708" max="8708" width="11.7109375" style="104" bestFit="1" customWidth="1"/>
    <col min="8709" max="8709" width="15.42578125" style="104" customWidth="1"/>
    <col min="8710" max="8710" width="16" style="104" customWidth="1"/>
    <col min="8711" max="8711" width="110.5703125" style="104" customWidth="1"/>
    <col min="8712" max="8960" width="9.140625" style="104"/>
    <col min="8961" max="8961" width="4.85546875" style="104" bestFit="1" customWidth="1"/>
    <col min="8962" max="8962" width="32.85546875" style="104" customWidth="1"/>
    <col min="8963" max="8963" width="7.42578125" style="104" bestFit="1" customWidth="1"/>
    <col min="8964" max="8964" width="11.7109375" style="104" bestFit="1" customWidth="1"/>
    <col min="8965" max="8965" width="15.42578125" style="104" customWidth="1"/>
    <col min="8966" max="8966" width="16" style="104" customWidth="1"/>
    <col min="8967" max="8967" width="110.5703125" style="104" customWidth="1"/>
    <col min="8968" max="9216" width="9.140625" style="104"/>
    <col min="9217" max="9217" width="4.85546875" style="104" bestFit="1" customWidth="1"/>
    <col min="9218" max="9218" width="32.85546875" style="104" customWidth="1"/>
    <col min="9219" max="9219" width="7.42578125" style="104" bestFit="1" customWidth="1"/>
    <col min="9220" max="9220" width="11.7109375" style="104" bestFit="1" customWidth="1"/>
    <col min="9221" max="9221" width="15.42578125" style="104" customWidth="1"/>
    <col min="9222" max="9222" width="16" style="104" customWidth="1"/>
    <col min="9223" max="9223" width="110.5703125" style="104" customWidth="1"/>
    <col min="9224" max="9472" width="9.140625" style="104"/>
    <col min="9473" max="9473" width="4.85546875" style="104" bestFit="1" customWidth="1"/>
    <col min="9474" max="9474" width="32.85546875" style="104" customWidth="1"/>
    <col min="9475" max="9475" width="7.42578125" style="104" bestFit="1" customWidth="1"/>
    <col min="9476" max="9476" width="11.7109375" style="104" bestFit="1" customWidth="1"/>
    <col min="9477" max="9477" width="15.42578125" style="104" customWidth="1"/>
    <col min="9478" max="9478" width="16" style="104" customWidth="1"/>
    <col min="9479" max="9479" width="110.5703125" style="104" customWidth="1"/>
    <col min="9480" max="9728" width="9.140625" style="104"/>
    <col min="9729" max="9729" width="4.85546875" style="104" bestFit="1" customWidth="1"/>
    <col min="9730" max="9730" width="32.85546875" style="104" customWidth="1"/>
    <col min="9731" max="9731" width="7.42578125" style="104" bestFit="1" customWidth="1"/>
    <col min="9732" max="9732" width="11.7109375" style="104" bestFit="1" customWidth="1"/>
    <col min="9733" max="9733" width="15.42578125" style="104" customWidth="1"/>
    <col min="9734" max="9734" width="16" style="104" customWidth="1"/>
    <col min="9735" max="9735" width="110.5703125" style="104" customWidth="1"/>
    <col min="9736" max="9984" width="9.140625" style="104"/>
    <col min="9985" max="9985" width="4.85546875" style="104" bestFit="1" customWidth="1"/>
    <col min="9986" max="9986" width="32.85546875" style="104" customWidth="1"/>
    <col min="9987" max="9987" width="7.42578125" style="104" bestFit="1" customWidth="1"/>
    <col min="9988" max="9988" width="11.7109375" style="104" bestFit="1" customWidth="1"/>
    <col min="9989" max="9989" width="15.42578125" style="104" customWidth="1"/>
    <col min="9990" max="9990" width="16" style="104" customWidth="1"/>
    <col min="9991" max="9991" width="110.5703125" style="104" customWidth="1"/>
    <col min="9992" max="10240" width="9.140625" style="104"/>
    <col min="10241" max="10241" width="4.85546875" style="104" bestFit="1" customWidth="1"/>
    <col min="10242" max="10242" width="32.85546875" style="104" customWidth="1"/>
    <col min="10243" max="10243" width="7.42578125" style="104" bestFit="1" customWidth="1"/>
    <col min="10244" max="10244" width="11.7109375" style="104" bestFit="1" customWidth="1"/>
    <col min="10245" max="10245" width="15.42578125" style="104" customWidth="1"/>
    <col min="10246" max="10246" width="16" style="104" customWidth="1"/>
    <col min="10247" max="10247" width="110.5703125" style="104" customWidth="1"/>
    <col min="10248" max="10496" width="9.140625" style="104"/>
    <col min="10497" max="10497" width="4.85546875" style="104" bestFit="1" customWidth="1"/>
    <col min="10498" max="10498" width="32.85546875" style="104" customWidth="1"/>
    <col min="10499" max="10499" width="7.42578125" style="104" bestFit="1" customWidth="1"/>
    <col min="10500" max="10500" width="11.7109375" style="104" bestFit="1" customWidth="1"/>
    <col min="10501" max="10501" width="15.42578125" style="104" customWidth="1"/>
    <col min="10502" max="10502" width="16" style="104" customWidth="1"/>
    <col min="10503" max="10503" width="110.5703125" style="104" customWidth="1"/>
    <col min="10504" max="10752" width="9.140625" style="104"/>
    <col min="10753" max="10753" width="4.85546875" style="104" bestFit="1" customWidth="1"/>
    <col min="10754" max="10754" width="32.85546875" style="104" customWidth="1"/>
    <col min="10755" max="10755" width="7.42578125" style="104" bestFit="1" customWidth="1"/>
    <col min="10756" max="10756" width="11.7109375" style="104" bestFit="1" customWidth="1"/>
    <col min="10757" max="10757" width="15.42578125" style="104" customWidth="1"/>
    <col min="10758" max="10758" width="16" style="104" customWidth="1"/>
    <col min="10759" max="10759" width="110.5703125" style="104" customWidth="1"/>
    <col min="10760" max="11008" width="9.140625" style="104"/>
    <col min="11009" max="11009" width="4.85546875" style="104" bestFit="1" customWidth="1"/>
    <col min="11010" max="11010" width="32.85546875" style="104" customWidth="1"/>
    <col min="11011" max="11011" width="7.42578125" style="104" bestFit="1" customWidth="1"/>
    <col min="11012" max="11012" width="11.7109375" style="104" bestFit="1" customWidth="1"/>
    <col min="11013" max="11013" width="15.42578125" style="104" customWidth="1"/>
    <col min="11014" max="11014" width="16" style="104" customWidth="1"/>
    <col min="11015" max="11015" width="110.5703125" style="104" customWidth="1"/>
    <col min="11016" max="11264" width="9.140625" style="104"/>
    <col min="11265" max="11265" width="4.85546875" style="104" bestFit="1" customWidth="1"/>
    <col min="11266" max="11266" width="32.85546875" style="104" customWidth="1"/>
    <col min="11267" max="11267" width="7.42578125" style="104" bestFit="1" customWidth="1"/>
    <col min="11268" max="11268" width="11.7109375" style="104" bestFit="1" customWidth="1"/>
    <col min="11269" max="11269" width="15.42578125" style="104" customWidth="1"/>
    <col min="11270" max="11270" width="16" style="104" customWidth="1"/>
    <col min="11271" max="11271" width="110.5703125" style="104" customWidth="1"/>
    <col min="11272" max="11520" width="9.140625" style="104"/>
    <col min="11521" max="11521" width="4.85546875" style="104" bestFit="1" customWidth="1"/>
    <col min="11522" max="11522" width="32.85546875" style="104" customWidth="1"/>
    <col min="11523" max="11523" width="7.42578125" style="104" bestFit="1" customWidth="1"/>
    <col min="11524" max="11524" width="11.7109375" style="104" bestFit="1" customWidth="1"/>
    <col min="11525" max="11525" width="15.42578125" style="104" customWidth="1"/>
    <col min="11526" max="11526" width="16" style="104" customWidth="1"/>
    <col min="11527" max="11527" width="110.5703125" style="104" customWidth="1"/>
    <col min="11528" max="11776" width="9.140625" style="104"/>
    <col min="11777" max="11777" width="4.85546875" style="104" bestFit="1" customWidth="1"/>
    <col min="11778" max="11778" width="32.85546875" style="104" customWidth="1"/>
    <col min="11779" max="11779" width="7.42578125" style="104" bestFit="1" customWidth="1"/>
    <col min="11780" max="11780" width="11.7109375" style="104" bestFit="1" customWidth="1"/>
    <col min="11781" max="11781" width="15.42578125" style="104" customWidth="1"/>
    <col min="11782" max="11782" width="16" style="104" customWidth="1"/>
    <col min="11783" max="11783" width="110.5703125" style="104" customWidth="1"/>
    <col min="11784" max="12032" width="9.140625" style="104"/>
    <col min="12033" max="12033" width="4.85546875" style="104" bestFit="1" customWidth="1"/>
    <col min="12034" max="12034" width="32.85546875" style="104" customWidth="1"/>
    <col min="12035" max="12035" width="7.42578125" style="104" bestFit="1" customWidth="1"/>
    <col min="12036" max="12036" width="11.7109375" style="104" bestFit="1" customWidth="1"/>
    <col min="12037" max="12037" width="15.42578125" style="104" customWidth="1"/>
    <col min="12038" max="12038" width="16" style="104" customWidth="1"/>
    <col min="12039" max="12039" width="110.5703125" style="104" customWidth="1"/>
    <col min="12040" max="12288" width="9.140625" style="104"/>
    <col min="12289" max="12289" width="4.85546875" style="104" bestFit="1" customWidth="1"/>
    <col min="12290" max="12290" width="32.85546875" style="104" customWidth="1"/>
    <col min="12291" max="12291" width="7.42578125" style="104" bestFit="1" customWidth="1"/>
    <col min="12292" max="12292" width="11.7109375" style="104" bestFit="1" customWidth="1"/>
    <col min="12293" max="12293" width="15.42578125" style="104" customWidth="1"/>
    <col min="12294" max="12294" width="16" style="104" customWidth="1"/>
    <col min="12295" max="12295" width="110.5703125" style="104" customWidth="1"/>
    <col min="12296" max="12544" width="9.140625" style="104"/>
    <col min="12545" max="12545" width="4.85546875" style="104" bestFit="1" customWidth="1"/>
    <col min="12546" max="12546" width="32.85546875" style="104" customWidth="1"/>
    <col min="12547" max="12547" width="7.42578125" style="104" bestFit="1" customWidth="1"/>
    <col min="12548" max="12548" width="11.7109375" style="104" bestFit="1" customWidth="1"/>
    <col min="12549" max="12549" width="15.42578125" style="104" customWidth="1"/>
    <col min="12550" max="12550" width="16" style="104" customWidth="1"/>
    <col min="12551" max="12551" width="110.5703125" style="104" customWidth="1"/>
    <col min="12552" max="12800" width="9.140625" style="104"/>
    <col min="12801" max="12801" width="4.85546875" style="104" bestFit="1" customWidth="1"/>
    <col min="12802" max="12802" width="32.85546875" style="104" customWidth="1"/>
    <col min="12803" max="12803" width="7.42578125" style="104" bestFit="1" customWidth="1"/>
    <col min="12804" max="12804" width="11.7109375" style="104" bestFit="1" customWidth="1"/>
    <col min="12805" max="12805" width="15.42578125" style="104" customWidth="1"/>
    <col min="12806" max="12806" width="16" style="104" customWidth="1"/>
    <col min="12807" max="12807" width="110.5703125" style="104" customWidth="1"/>
    <col min="12808" max="13056" width="9.140625" style="104"/>
    <col min="13057" max="13057" width="4.85546875" style="104" bestFit="1" customWidth="1"/>
    <col min="13058" max="13058" width="32.85546875" style="104" customWidth="1"/>
    <col min="13059" max="13059" width="7.42578125" style="104" bestFit="1" customWidth="1"/>
    <col min="13060" max="13060" width="11.7109375" style="104" bestFit="1" customWidth="1"/>
    <col min="13061" max="13061" width="15.42578125" style="104" customWidth="1"/>
    <col min="13062" max="13062" width="16" style="104" customWidth="1"/>
    <col min="13063" max="13063" width="110.5703125" style="104" customWidth="1"/>
    <col min="13064" max="13312" width="9.140625" style="104"/>
    <col min="13313" max="13313" width="4.85546875" style="104" bestFit="1" customWidth="1"/>
    <col min="13314" max="13314" width="32.85546875" style="104" customWidth="1"/>
    <col min="13315" max="13315" width="7.42578125" style="104" bestFit="1" customWidth="1"/>
    <col min="13316" max="13316" width="11.7109375" style="104" bestFit="1" customWidth="1"/>
    <col min="13317" max="13317" width="15.42578125" style="104" customWidth="1"/>
    <col min="13318" max="13318" width="16" style="104" customWidth="1"/>
    <col min="13319" max="13319" width="110.5703125" style="104" customWidth="1"/>
    <col min="13320" max="13568" width="9.140625" style="104"/>
    <col min="13569" max="13569" width="4.85546875" style="104" bestFit="1" customWidth="1"/>
    <col min="13570" max="13570" width="32.85546875" style="104" customWidth="1"/>
    <col min="13571" max="13571" width="7.42578125" style="104" bestFit="1" customWidth="1"/>
    <col min="13572" max="13572" width="11.7109375" style="104" bestFit="1" customWidth="1"/>
    <col min="13573" max="13573" width="15.42578125" style="104" customWidth="1"/>
    <col min="13574" max="13574" width="16" style="104" customWidth="1"/>
    <col min="13575" max="13575" width="110.5703125" style="104" customWidth="1"/>
    <col min="13576" max="13824" width="9.140625" style="104"/>
    <col min="13825" max="13825" width="4.85546875" style="104" bestFit="1" customWidth="1"/>
    <col min="13826" max="13826" width="32.85546875" style="104" customWidth="1"/>
    <col min="13827" max="13827" width="7.42578125" style="104" bestFit="1" customWidth="1"/>
    <col min="13828" max="13828" width="11.7109375" style="104" bestFit="1" customWidth="1"/>
    <col min="13829" max="13829" width="15.42578125" style="104" customWidth="1"/>
    <col min="13830" max="13830" width="16" style="104" customWidth="1"/>
    <col min="13831" max="13831" width="110.5703125" style="104" customWidth="1"/>
    <col min="13832" max="14080" width="9.140625" style="104"/>
    <col min="14081" max="14081" width="4.85546875" style="104" bestFit="1" customWidth="1"/>
    <col min="14082" max="14082" width="32.85546875" style="104" customWidth="1"/>
    <col min="14083" max="14083" width="7.42578125" style="104" bestFit="1" customWidth="1"/>
    <col min="14084" max="14084" width="11.7109375" style="104" bestFit="1" customWidth="1"/>
    <col min="14085" max="14085" width="15.42578125" style="104" customWidth="1"/>
    <col min="14086" max="14086" width="16" style="104" customWidth="1"/>
    <col min="14087" max="14087" width="110.5703125" style="104" customWidth="1"/>
    <col min="14088" max="14336" width="9.140625" style="104"/>
    <col min="14337" max="14337" width="4.85546875" style="104" bestFit="1" customWidth="1"/>
    <col min="14338" max="14338" width="32.85546875" style="104" customWidth="1"/>
    <col min="14339" max="14339" width="7.42578125" style="104" bestFit="1" customWidth="1"/>
    <col min="14340" max="14340" width="11.7109375" style="104" bestFit="1" customWidth="1"/>
    <col min="14341" max="14341" width="15.42578125" style="104" customWidth="1"/>
    <col min="14342" max="14342" width="16" style="104" customWidth="1"/>
    <col min="14343" max="14343" width="110.5703125" style="104" customWidth="1"/>
    <col min="14344" max="14592" width="9.140625" style="104"/>
    <col min="14593" max="14593" width="4.85546875" style="104" bestFit="1" customWidth="1"/>
    <col min="14594" max="14594" width="32.85546875" style="104" customWidth="1"/>
    <col min="14595" max="14595" width="7.42578125" style="104" bestFit="1" customWidth="1"/>
    <col min="14596" max="14596" width="11.7109375" style="104" bestFit="1" customWidth="1"/>
    <col min="14597" max="14597" width="15.42578125" style="104" customWidth="1"/>
    <col min="14598" max="14598" width="16" style="104" customWidth="1"/>
    <col min="14599" max="14599" width="110.5703125" style="104" customWidth="1"/>
    <col min="14600" max="14848" width="9.140625" style="104"/>
    <col min="14849" max="14849" width="4.85546875" style="104" bestFit="1" customWidth="1"/>
    <col min="14850" max="14850" width="32.85546875" style="104" customWidth="1"/>
    <col min="14851" max="14851" width="7.42578125" style="104" bestFit="1" customWidth="1"/>
    <col min="14852" max="14852" width="11.7109375" style="104" bestFit="1" customWidth="1"/>
    <col min="14853" max="14853" width="15.42578125" style="104" customWidth="1"/>
    <col min="14854" max="14854" width="16" style="104" customWidth="1"/>
    <col min="14855" max="14855" width="110.5703125" style="104" customWidth="1"/>
    <col min="14856" max="15104" width="9.140625" style="104"/>
    <col min="15105" max="15105" width="4.85546875" style="104" bestFit="1" customWidth="1"/>
    <col min="15106" max="15106" width="32.85546875" style="104" customWidth="1"/>
    <col min="15107" max="15107" width="7.42578125" style="104" bestFit="1" customWidth="1"/>
    <col min="15108" max="15108" width="11.7109375" style="104" bestFit="1" customWidth="1"/>
    <col min="15109" max="15109" width="15.42578125" style="104" customWidth="1"/>
    <col min="15110" max="15110" width="16" style="104" customWidth="1"/>
    <col min="15111" max="15111" width="110.5703125" style="104" customWidth="1"/>
    <col min="15112" max="15360" width="9.140625" style="104"/>
    <col min="15361" max="15361" width="4.85546875" style="104" bestFit="1" customWidth="1"/>
    <col min="15362" max="15362" width="32.85546875" style="104" customWidth="1"/>
    <col min="15363" max="15363" width="7.42578125" style="104" bestFit="1" customWidth="1"/>
    <col min="15364" max="15364" width="11.7109375" style="104" bestFit="1" customWidth="1"/>
    <col min="15365" max="15365" width="15.42578125" style="104" customWidth="1"/>
    <col min="15366" max="15366" width="16" style="104" customWidth="1"/>
    <col min="15367" max="15367" width="110.5703125" style="104" customWidth="1"/>
    <col min="15368" max="15616" width="9.140625" style="104"/>
    <col min="15617" max="15617" width="4.85546875" style="104" bestFit="1" customWidth="1"/>
    <col min="15618" max="15618" width="32.85546875" style="104" customWidth="1"/>
    <col min="15619" max="15619" width="7.42578125" style="104" bestFit="1" customWidth="1"/>
    <col min="15620" max="15620" width="11.7109375" style="104" bestFit="1" customWidth="1"/>
    <col min="15621" max="15621" width="15.42578125" style="104" customWidth="1"/>
    <col min="15622" max="15622" width="16" style="104" customWidth="1"/>
    <col min="15623" max="15623" width="110.5703125" style="104" customWidth="1"/>
    <col min="15624" max="15872" width="9.140625" style="104"/>
    <col min="15873" max="15873" width="4.85546875" style="104" bestFit="1" customWidth="1"/>
    <col min="15874" max="15874" width="32.85546875" style="104" customWidth="1"/>
    <col min="15875" max="15875" width="7.42578125" style="104" bestFit="1" customWidth="1"/>
    <col min="15876" max="15876" width="11.7109375" style="104" bestFit="1" customWidth="1"/>
    <col min="15877" max="15877" width="15.42578125" style="104" customWidth="1"/>
    <col min="15878" max="15878" width="16" style="104" customWidth="1"/>
    <col min="15879" max="15879" width="110.5703125" style="104" customWidth="1"/>
    <col min="15880" max="16128" width="9.140625" style="104"/>
    <col min="16129" max="16129" width="4.85546875" style="104" bestFit="1" customWidth="1"/>
    <col min="16130" max="16130" width="32.85546875" style="104" customWidth="1"/>
    <col min="16131" max="16131" width="7.42578125" style="104" bestFit="1" customWidth="1"/>
    <col min="16132" max="16132" width="11.7109375" style="104" bestFit="1" customWidth="1"/>
    <col min="16133" max="16133" width="15.42578125" style="104" customWidth="1"/>
    <col min="16134" max="16134" width="16" style="104" customWidth="1"/>
    <col min="16135" max="16135" width="110.5703125" style="104" customWidth="1"/>
    <col min="16136" max="16384" width="9.140625" style="104"/>
  </cols>
  <sheetData>
    <row r="1" spans="1:7" x14ac:dyDescent="0.2">
      <c r="A1" s="119"/>
      <c r="B1" s="120"/>
      <c r="C1" s="121" t="s">
        <v>41</v>
      </c>
      <c r="D1" s="121" t="s">
        <v>42</v>
      </c>
      <c r="E1" s="102" t="s">
        <v>43</v>
      </c>
      <c r="F1" s="102" t="s">
        <v>44</v>
      </c>
    </row>
    <row r="2" spans="1:7" ht="15.75" x14ac:dyDescent="0.25">
      <c r="A2" s="122" t="s">
        <v>1</v>
      </c>
      <c r="B2" s="123" t="s">
        <v>2</v>
      </c>
      <c r="C2" s="124"/>
      <c r="D2" s="125"/>
      <c r="F2" s="106"/>
    </row>
    <row r="3" spans="1:7" x14ac:dyDescent="0.2">
      <c r="A3" s="119"/>
      <c r="B3" s="126"/>
      <c r="C3" s="124"/>
      <c r="D3" s="125"/>
      <c r="F3" s="106"/>
    </row>
    <row r="4" spans="1:7" ht="12.75" x14ac:dyDescent="0.2">
      <c r="A4" s="127" t="s">
        <v>45</v>
      </c>
      <c r="B4" s="126" t="s">
        <v>46</v>
      </c>
      <c r="C4" s="124"/>
      <c r="D4" s="125"/>
      <c r="F4" s="106"/>
    </row>
    <row r="5" spans="1:7" x14ac:dyDescent="0.2">
      <c r="A5" s="119"/>
      <c r="B5" s="126"/>
      <c r="C5" s="124"/>
      <c r="D5" s="125"/>
      <c r="F5" s="106"/>
    </row>
    <row r="6" spans="1:7" ht="204" x14ac:dyDescent="0.2">
      <c r="A6" s="119" t="s">
        <v>47</v>
      </c>
      <c r="B6" s="128" t="s">
        <v>48</v>
      </c>
      <c r="C6" s="129" t="s">
        <v>49</v>
      </c>
      <c r="D6" s="125">
        <v>1</v>
      </c>
      <c r="F6" s="102">
        <f>D6*E6</f>
        <v>0</v>
      </c>
    </row>
    <row r="7" spans="1:7" x14ac:dyDescent="0.2">
      <c r="A7" s="119"/>
      <c r="B7" s="128"/>
      <c r="C7" s="124"/>
      <c r="D7" s="125"/>
    </row>
    <row r="8" spans="1:7" s="109" customFormat="1" ht="12.75" x14ac:dyDescent="0.2">
      <c r="A8" s="127" t="s">
        <v>50</v>
      </c>
      <c r="B8" s="130" t="s">
        <v>51</v>
      </c>
      <c r="C8" s="131"/>
      <c r="D8" s="132"/>
      <c r="E8" s="108"/>
      <c r="F8" s="108"/>
      <c r="G8" s="107"/>
    </row>
    <row r="9" spans="1:7" x14ac:dyDescent="0.2">
      <c r="A9" s="119"/>
      <c r="B9" s="128"/>
      <c r="C9" s="124"/>
      <c r="D9" s="125"/>
    </row>
    <row r="10" spans="1:7" ht="63.75" x14ac:dyDescent="0.2">
      <c r="A10" s="119" t="s">
        <v>52</v>
      </c>
      <c r="B10" s="128" t="s">
        <v>273</v>
      </c>
      <c r="C10" s="124" t="s">
        <v>57</v>
      </c>
      <c r="D10" s="125">
        <v>1</v>
      </c>
      <c r="F10" s="102">
        <f>D10*E10</f>
        <v>0</v>
      </c>
    </row>
    <row r="11" spans="1:7" x14ac:dyDescent="0.2">
      <c r="A11" s="119"/>
      <c r="B11" s="128"/>
      <c r="C11" s="124"/>
      <c r="D11" s="125"/>
    </row>
    <row r="12" spans="1:7" ht="69" customHeight="1" x14ac:dyDescent="0.2">
      <c r="A12" s="119" t="s">
        <v>55</v>
      </c>
      <c r="B12" s="128" t="s">
        <v>316</v>
      </c>
      <c r="C12" s="124" t="s">
        <v>57</v>
      </c>
      <c r="D12" s="125">
        <v>1</v>
      </c>
      <c r="F12" s="102">
        <f>D12*E12</f>
        <v>0</v>
      </c>
    </row>
    <row r="13" spans="1:7" x14ac:dyDescent="0.2">
      <c r="A13" s="119"/>
      <c r="B13" s="128"/>
      <c r="C13" s="124"/>
      <c r="D13" s="125"/>
    </row>
    <row r="14" spans="1:7" ht="63.75" x14ac:dyDescent="0.2">
      <c r="A14" s="133" t="s">
        <v>58</v>
      </c>
      <c r="B14" s="128" t="s">
        <v>275</v>
      </c>
      <c r="C14" s="124" t="s">
        <v>54</v>
      </c>
      <c r="D14" s="125">
        <v>2</v>
      </c>
      <c r="F14" s="102">
        <f>D14*E14</f>
        <v>0</v>
      </c>
    </row>
    <row r="15" spans="1:7" x14ac:dyDescent="0.2">
      <c r="A15" s="119"/>
      <c r="B15" s="128"/>
      <c r="C15" s="124"/>
      <c r="D15" s="125"/>
    </row>
    <row r="16" spans="1:7" ht="80.45" customHeight="1" x14ac:dyDescent="0.2">
      <c r="A16" s="133" t="s">
        <v>60</v>
      </c>
      <c r="B16" s="128" t="s">
        <v>332</v>
      </c>
      <c r="C16" s="124" t="s">
        <v>54</v>
      </c>
      <c r="D16" s="125">
        <v>1</v>
      </c>
      <c r="F16" s="102">
        <f>D16*E16</f>
        <v>0</v>
      </c>
    </row>
    <row r="17" spans="1:6" x14ac:dyDescent="0.2">
      <c r="A17" s="119"/>
      <c r="B17" s="128"/>
      <c r="C17" s="124"/>
      <c r="D17" s="125"/>
    </row>
    <row r="18" spans="1:6" ht="51" x14ac:dyDescent="0.2">
      <c r="A18" s="133" t="s">
        <v>62</v>
      </c>
      <c r="B18" s="128" t="s">
        <v>56</v>
      </c>
      <c r="C18" s="124" t="s">
        <v>57</v>
      </c>
      <c r="D18" s="125">
        <v>1</v>
      </c>
      <c r="F18" s="102">
        <f>D18*E18</f>
        <v>0</v>
      </c>
    </row>
    <row r="19" spans="1:6" x14ac:dyDescent="0.2">
      <c r="A19" s="119"/>
      <c r="B19" s="128"/>
      <c r="C19" s="124"/>
      <c r="D19" s="125"/>
    </row>
    <row r="20" spans="1:6" ht="51" x14ac:dyDescent="0.2">
      <c r="A20" s="133" t="s">
        <v>64</v>
      </c>
      <c r="B20" s="128" t="s">
        <v>61</v>
      </c>
      <c r="C20" s="124" t="s">
        <v>57</v>
      </c>
      <c r="D20" s="125">
        <v>4</v>
      </c>
      <c r="F20" s="102">
        <f>D20*E20</f>
        <v>0</v>
      </c>
    </row>
    <row r="21" spans="1:6" x14ac:dyDescent="0.2">
      <c r="A21" s="119"/>
      <c r="B21" s="128"/>
      <c r="C21" s="124"/>
      <c r="D21" s="125"/>
    </row>
    <row r="22" spans="1:6" ht="38.25" x14ac:dyDescent="0.2">
      <c r="A22" s="133" t="s">
        <v>67</v>
      </c>
      <c r="B22" s="128" t="s">
        <v>333</v>
      </c>
      <c r="C22" s="124" t="s">
        <v>57</v>
      </c>
      <c r="D22" s="125">
        <v>3</v>
      </c>
      <c r="F22" s="102">
        <f>D22*E22</f>
        <v>0</v>
      </c>
    </row>
    <row r="23" spans="1:6" x14ac:dyDescent="0.2">
      <c r="A23" s="119"/>
      <c r="B23" s="128"/>
      <c r="C23" s="124"/>
      <c r="D23" s="125"/>
    </row>
    <row r="24" spans="1:6" ht="63.75" x14ac:dyDescent="0.2">
      <c r="A24" s="133" t="s">
        <v>69</v>
      </c>
      <c r="B24" s="128" t="s">
        <v>334</v>
      </c>
      <c r="C24" s="124" t="s">
        <v>66</v>
      </c>
      <c r="D24" s="125">
        <v>33.299999999999997</v>
      </c>
      <c r="F24" s="102">
        <f>D24*E24</f>
        <v>0</v>
      </c>
    </row>
    <row r="25" spans="1:6" x14ac:dyDescent="0.2">
      <c r="A25" s="119"/>
      <c r="B25" s="128"/>
      <c r="C25" s="124"/>
      <c r="D25" s="125"/>
    </row>
    <row r="26" spans="1:6" ht="51" x14ac:dyDescent="0.2">
      <c r="A26" s="133" t="s">
        <v>71</v>
      </c>
      <c r="B26" s="128" t="s">
        <v>335</v>
      </c>
      <c r="C26" s="124" t="s">
        <v>66</v>
      </c>
      <c r="D26" s="125">
        <v>5.22</v>
      </c>
      <c r="F26" s="102">
        <f>D26*E26</f>
        <v>0</v>
      </c>
    </row>
    <row r="27" spans="1:6" x14ac:dyDescent="0.2">
      <c r="A27" s="119"/>
      <c r="B27" s="128"/>
      <c r="C27" s="124"/>
      <c r="D27" s="125"/>
      <c r="E27" s="168"/>
    </row>
    <row r="28" spans="1:6" ht="84.75" customHeight="1" x14ac:dyDescent="0.2">
      <c r="A28" s="133" t="s">
        <v>73</v>
      </c>
      <c r="B28" s="128" t="s">
        <v>336</v>
      </c>
      <c r="C28" s="124" t="s">
        <v>79</v>
      </c>
      <c r="D28" s="125">
        <v>3</v>
      </c>
      <c r="F28" s="102">
        <f>D28*E28</f>
        <v>0</v>
      </c>
    </row>
    <row r="29" spans="1:6" x14ac:dyDescent="0.2">
      <c r="A29" s="119"/>
      <c r="B29" s="128"/>
      <c r="C29" s="124"/>
      <c r="D29" s="125"/>
    </row>
    <row r="30" spans="1:6" ht="38.25" x14ac:dyDescent="0.2">
      <c r="A30" s="133" t="s">
        <v>75</v>
      </c>
      <c r="B30" s="128" t="s">
        <v>91</v>
      </c>
      <c r="C30" s="124" t="s">
        <v>79</v>
      </c>
      <c r="D30" s="125">
        <v>40</v>
      </c>
      <c r="F30" s="102">
        <f>D30*E30</f>
        <v>0</v>
      </c>
    </row>
    <row r="31" spans="1:6" ht="12.75" x14ac:dyDescent="0.2">
      <c r="A31" s="137"/>
      <c r="B31" s="128"/>
      <c r="C31" s="124"/>
      <c r="D31" s="125"/>
    </row>
    <row r="32" spans="1:6" ht="51" x14ac:dyDescent="0.2">
      <c r="A32" s="133" t="s">
        <v>77</v>
      </c>
      <c r="B32" s="128" t="s">
        <v>222</v>
      </c>
      <c r="C32" s="124" t="s">
        <v>79</v>
      </c>
      <c r="D32" s="125">
        <v>15</v>
      </c>
      <c r="F32" s="102">
        <f>D32*E32</f>
        <v>0</v>
      </c>
    </row>
    <row r="33" spans="1:7" x14ac:dyDescent="0.2">
      <c r="A33" s="119"/>
      <c r="B33" s="128"/>
      <c r="C33" s="124"/>
      <c r="D33" s="125"/>
    </row>
    <row r="34" spans="1:7" s="109" customFormat="1" ht="51" x14ac:dyDescent="0.2">
      <c r="A34" s="133" t="s">
        <v>80</v>
      </c>
      <c r="B34" s="128" t="s">
        <v>223</v>
      </c>
      <c r="C34" s="124" t="s">
        <v>79</v>
      </c>
      <c r="D34" s="125">
        <v>17</v>
      </c>
      <c r="E34" s="102"/>
      <c r="F34" s="102">
        <f>D34*E34</f>
        <v>0</v>
      </c>
      <c r="G34" s="107"/>
    </row>
    <row r="35" spans="1:7" x14ac:dyDescent="0.2">
      <c r="A35" s="133"/>
      <c r="B35" s="128"/>
      <c r="C35" s="124"/>
      <c r="D35" s="125"/>
    </row>
    <row r="36" spans="1:7" ht="51" x14ac:dyDescent="0.2">
      <c r="A36" s="133" t="s">
        <v>82</v>
      </c>
      <c r="B36" s="128" t="s">
        <v>324</v>
      </c>
      <c r="C36" s="124" t="s">
        <v>79</v>
      </c>
      <c r="D36" s="125">
        <v>7</v>
      </c>
      <c r="F36" s="102">
        <f>D36*E36</f>
        <v>0</v>
      </c>
    </row>
    <row r="37" spans="1:7" x14ac:dyDescent="0.2">
      <c r="A37" s="133"/>
      <c r="B37" s="128" t="s">
        <v>541</v>
      </c>
      <c r="C37" s="124" t="s">
        <v>79</v>
      </c>
      <c r="D37" s="125">
        <v>8</v>
      </c>
      <c r="F37" s="102">
        <f>D37*E37</f>
        <v>0</v>
      </c>
    </row>
    <row r="38" spans="1:7" x14ac:dyDescent="0.2">
      <c r="A38" s="133"/>
      <c r="B38" s="128"/>
      <c r="C38" s="124"/>
      <c r="D38" s="125"/>
    </row>
    <row r="39" spans="1:7" ht="51" x14ac:dyDescent="0.2">
      <c r="A39" s="133" t="s">
        <v>84</v>
      </c>
      <c r="B39" s="128" t="s">
        <v>167</v>
      </c>
      <c r="C39" s="124" t="s">
        <v>57</v>
      </c>
      <c r="D39" s="125">
        <v>2</v>
      </c>
      <c r="F39" s="102">
        <f>D39*E39</f>
        <v>0</v>
      </c>
    </row>
    <row r="40" spans="1:7" ht="12.75" x14ac:dyDescent="0.2">
      <c r="A40" s="137"/>
      <c r="B40" s="128" t="s">
        <v>541</v>
      </c>
      <c r="C40" s="124" t="s">
        <v>57</v>
      </c>
      <c r="D40" s="125">
        <v>2</v>
      </c>
      <c r="F40" s="102">
        <f>D40*E40</f>
        <v>0</v>
      </c>
    </row>
    <row r="41" spans="1:7" ht="12.75" x14ac:dyDescent="0.2">
      <c r="A41" s="137"/>
      <c r="B41" s="128"/>
      <c r="C41" s="124"/>
      <c r="D41" s="125"/>
    </row>
    <row r="42" spans="1:7" ht="12.75" x14ac:dyDescent="0.2">
      <c r="A42" s="127" t="s">
        <v>102</v>
      </c>
      <c r="B42" s="130" t="s">
        <v>103</v>
      </c>
      <c r="C42" s="131"/>
      <c r="D42" s="132"/>
      <c r="E42" s="108"/>
      <c r="F42" s="108"/>
    </row>
    <row r="43" spans="1:7" x14ac:dyDescent="0.2">
      <c r="A43" s="119"/>
      <c r="B43" s="128"/>
      <c r="C43" s="124"/>
      <c r="D43" s="125"/>
    </row>
    <row r="44" spans="1:7" ht="38.25" x14ac:dyDescent="0.2">
      <c r="A44" s="133" t="s">
        <v>86</v>
      </c>
      <c r="B44" s="128" t="s">
        <v>337</v>
      </c>
      <c r="C44" s="124" t="s">
        <v>79</v>
      </c>
      <c r="D44" s="125">
        <v>11.8</v>
      </c>
      <c r="F44" s="102">
        <f>D44*E44</f>
        <v>0</v>
      </c>
    </row>
    <row r="45" spans="1:7" x14ac:dyDescent="0.2">
      <c r="A45" s="119"/>
      <c r="B45" s="128"/>
      <c r="C45" s="124"/>
      <c r="D45" s="125"/>
    </row>
    <row r="46" spans="1:7" ht="51" x14ac:dyDescent="0.2">
      <c r="A46" s="133" t="s">
        <v>88</v>
      </c>
      <c r="B46" s="128" t="s">
        <v>338</v>
      </c>
      <c r="C46" s="124" t="s">
        <v>79</v>
      </c>
      <c r="D46" s="125">
        <v>12</v>
      </c>
      <c r="F46" s="102">
        <f>D46*E46</f>
        <v>0</v>
      </c>
    </row>
    <row r="47" spans="1:7" x14ac:dyDescent="0.2">
      <c r="A47" s="119"/>
      <c r="B47" s="128"/>
      <c r="C47" s="124"/>
      <c r="D47" s="125"/>
    </row>
    <row r="48" spans="1:7" ht="25.5" x14ac:dyDescent="0.2">
      <c r="A48" s="133" t="s">
        <v>90</v>
      </c>
      <c r="B48" s="128" t="s">
        <v>293</v>
      </c>
      <c r="C48" s="124" t="s">
        <v>57</v>
      </c>
      <c r="D48" s="125">
        <v>2</v>
      </c>
      <c r="F48" s="102">
        <f>D48*E48</f>
        <v>0</v>
      </c>
    </row>
    <row r="49" spans="1:7" ht="12.75" x14ac:dyDescent="0.2">
      <c r="A49" s="137"/>
      <c r="B49" s="128" t="s">
        <v>541</v>
      </c>
      <c r="C49" s="124" t="s">
        <v>57</v>
      </c>
      <c r="D49" s="125">
        <v>2</v>
      </c>
      <c r="F49" s="102">
        <f>D49*E49</f>
        <v>0</v>
      </c>
    </row>
    <row r="50" spans="1:7" ht="12.75" x14ac:dyDescent="0.2">
      <c r="A50" s="137"/>
      <c r="B50" s="128"/>
      <c r="C50" s="124"/>
      <c r="D50" s="125"/>
    </row>
    <row r="51" spans="1:7" ht="25.5" x14ac:dyDescent="0.2">
      <c r="A51" s="133" t="s">
        <v>92</v>
      </c>
      <c r="B51" s="128" t="s">
        <v>171</v>
      </c>
      <c r="C51" s="124" t="s">
        <v>79</v>
      </c>
      <c r="D51" s="125">
        <v>40</v>
      </c>
      <c r="F51" s="102">
        <f>D51*E51</f>
        <v>0</v>
      </c>
    </row>
    <row r="52" spans="1:7" x14ac:dyDescent="0.2">
      <c r="A52" s="119"/>
      <c r="B52" s="128"/>
      <c r="C52" s="124"/>
      <c r="D52" s="125"/>
    </row>
    <row r="53" spans="1:7" ht="25.5" x14ac:dyDescent="0.2">
      <c r="A53" s="133" t="s">
        <v>94</v>
      </c>
      <c r="B53" s="128" t="s">
        <v>227</v>
      </c>
      <c r="C53" s="124" t="s">
        <v>79</v>
      </c>
      <c r="D53" s="125">
        <v>15</v>
      </c>
      <c r="F53" s="102">
        <f>D53*E53</f>
        <v>0</v>
      </c>
    </row>
    <row r="54" spans="1:7" x14ac:dyDescent="0.2">
      <c r="A54" s="119"/>
      <c r="B54" s="128"/>
      <c r="C54" s="124"/>
      <c r="D54" s="125"/>
    </row>
    <row r="55" spans="1:7" ht="25.5" x14ac:dyDescent="0.2">
      <c r="A55" s="133" t="s">
        <v>96</v>
      </c>
      <c r="B55" s="128" t="s">
        <v>228</v>
      </c>
      <c r="C55" s="124" t="s">
        <v>79</v>
      </c>
      <c r="D55" s="125">
        <v>7</v>
      </c>
      <c r="F55" s="102">
        <f>D55*E55</f>
        <v>0</v>
      </c>
    </row>
    <row r="56" spans="1:7" x14ac:dyDescent="0.2">
      <c r="A56" s="133"/>
      <c r="B56" s="128" t="s">
        <v>541</v>
      </c>
      <c r="C56" s="124" t="s">
        <v>79</v>
      </c>
      <c r="D56" s="125">
        <v>8</v>
      </c>
      <c r="F56" s="102">
        <f>D56*E56</f>
        <v>0</v>
      </c>
    </row>
    <row r="57" spans="1:7" x14ac:dyDescent="0.2">
      <c r="A57" s="133"/>
      <c r="B57" s="128"/>
      <c r="C57" s="124"/>
      <c r="D57" s="125"/>
    </row>
    <row r="58" spans="1:7" ht="25.5" x14ac:dyDescent="0.2">
      <c r="A58" s="133" t="s">
        <v>98</v>
      </c>
      <c r="B58" s="128" t="s">
        <v>327</v>
      </c>
      <c r="C58" s="124" t="s">
        <v>79</v>
      </c>
      <c r="D58" s="125">
        <v>15</v>
      </c>
      <c r="F58" s="102">
        <f>D58*E58</f>
        <v>0</v>
      </c>
    </row>
    <row r="59" spans="1:7" x14ac:dyDescent="0.2">
      <c r="A59" s="119"/>
      <c r="B59" s="128"/>
      <c r="C59" s="124"/>
      <c r="D59" s="125"/>
    </row>
    <row r="60" spans="1:7" ht="38.25" x14ac:dyDescent="0.2">
      <c r="A60" s="174" t="s">
        <v>100</v>
      </c>
      <c r="B60" s="170" t="s">
        <v>339</v>
      </c>
      <c r="C60" s="171" t="s">
        <v>79</v>
      </c>
      <c r="D60" s="172">
        <v>14.1</v>
      </c>
      <c r="E60" s="166"/>
      <c r="F60" s="166">
        <f>D60*E60</f>
        <v>0</v>
      </c>
    </row>
    <row r="61" spans="1:7" x14ac:dyDescent="0.2">
      <c r="A61" s="119"/>
      <c r="B61" s="128"/>
      <c r="C61" s="124"/>
      <c r="D61" s="125"/>
    </row>
    <row r="62" spans="1:7" ht="51" x14ac:dyDescent="0.2">
      <c r="A62" s="133" t="s">
        <v>104</v>
      </c>
      <c r="B62" s="128" t="s">
        <v>125</v>
      </c>
      <c r="C62" s="124" t="s">
        <v>126</v>
      </c>
      <c r="D62" s="125">
        <v>10</v>
      </c>
      <c r="F62" s="102">
        <f>D62*E62</f>
        <v>0</v>
      </c>
    </row>
    <row r="63" spans="1:7" x14ac:dyDescent="0.2">
      <c r="A63" s="119"/>
      <c r="B63" s="128"/>
      <c r="C63" s="124"/>
      <c r="D63" s="125"/>
      <c r="G63" s="104"/>
    </row>
    <row r="64" spans="1:7" ht="12.75" x14ac:dyDescent="0.2">
      <c r="A64" s="125"/>
      <c r="B64" s="143" t="s">
        <v>127</v>
      </c>
      <c r="C64" s="144"/>
      <c r="D64" s="145"/>
      <c r="E64" s="112"/>
      <c r="F64" s="113">
        <f>SUM(F6:F63)</f>
        <v>0</v>
      </c>
      <c r="G64" s="104"/>
    </row>
    <row r="65" spans="1:7" ht="12.75" x14ac:dyDescent="0.2">
      <c r="A65" s="125"/>
      <c r="B65" s="146"/>
      <c r="C65" s="147"/>
      <c r="D65" s="148"/>
      <c r="E65" s="114"/>
      <c r="F65" s="115"/>
      <c r="G65" s="104"/>
    </row>
    <row r="66" spans="1:7" ht="12.75" x14ac:dyDescent="0.2">
      <c r="A66" s="125"/>
      <c r="B66" s="135"/>
      <c r="C66" s="135"/>
      <c r="D66" s="135"/>
      <c r="E66" s="104"/>
      <c r="F66" s="104"/>
      <c r="G66" s="104"/>
    </row>
    <row r="67" spans="1:7" ht="15.75" x14ac:dyDescent="0.25">
      <c r="A67" s="122" t="s">
        <v>3</v>
      </c>
      <c r="B67" s="123" t="s">
        <v>4</v>
      </c>
      <c r="C67" s="124"/>
      <c r="D67" s="125"/>
      <c r="F67" s="106"/>
      <c r="G67" s="104"/>
    </row>
    <row r="68" spans="1:7" x14ac:dyDescent="0.2">
      <c r="A68" s="119"/>
      <c r="B68" s="126"/>
      <c r="C68" s="124"/>
      <c r="D68" s="125"/>
      <c r="F68" s="106"/>
      <c r="G68" s="104"/>
    </row>
    <row r="69" spans="1:7" ht="12.75" x14ac:dyDescent="0.2">
      <c r="A69" s="127" t="s">
        <v>128</v>
      </c>
      <c r="B69" s="130" t="s">
        <v>173</v>
      </c>
      <c r="C69" s="124"/>
      <c r="D69" s="125"/>
      <c r="G69" s="104"/>
    </row>
    <row r="70" spans="1:7" x14ac:dyDescent="0.2">
      <c r="A70" s="119"/>
      <c r="B70" s="128"/>
      <c r="C70" s="124"/>
      <c r="D70" s="125"/>
      <c r="G70" s="104"/>
    </row>
    <row r="71" spans="1:7" ht="63.75" x14ac:dyDescent="0.2">
      <c r="A71" s="119" t="s">
        <v>47</v>
      </c>
      <c r="B71" s="128" t="s">
        <v>340</v>
      </c>
      <c r="C71" s="124" t="s">
        <v>79</v>
      </c>
      <c r="D71" s="125">
        <v>3</v>
      </c>
      <c r="F71" s="102">
        <f>D71*E71</f>
        <v>0</v>
      </c>
      <c r="G71" s="104"/>
    </row>
    <row r="72" spans="1:7" x14ac:dyDescent="0.2">
      <c r="A72" s="119"/>
      <c r="B72" s="128"/>
      <c r="C72" s="124"/>
      <c r="D72" s="125"/>
      <c r="G72" s="104"/>
    </row>
    <row r="73" spans="1:7" ht="38.25" x14ac:dyDescent="0.2">
      <c r="A73" s="119" t="s">
        <v>52</v>
      </c>
      <c r="B73" s="175" t="s">
        <v>341</v>
      </c>
      <c r="C73" s="124" t="s">
        <v>66</v>
      </c>
      <c r="D73" s="125">
        <v>12.3</v>
      </c>
      <c r="F73" s="102">
        <f>D73*E73</f>
        <v>0</v>
      </c>
      <c r="G73" s="104"/>
    </row>
    <row r="74" spans="1:7" x14ac:dyDescent="0.2">
      <c r="A74" s="119"/>
      <c r="B74" s="128"/>
      <c r="C74" s="124"/>
      <c r="D74" s="125"/>
      <c r="G74" s="104"/>
    </row>
    <row r="75" spans="1:7" ht="25.5" x14ac:dyDescent="0.2">
      <c r="A75" s="119" t="s">
        <v>55</v>
      </c>
      <c r="B75" s="128" t="s">
        <v>342</v>
      </c>
      <c r="C75" s="124" t="s">
        <v>79</v>
      </c>
      <c r="D75" s="125">
        <v>3</v>
      </c>
      <c r="F75" s="102">
        <f>D75*E75</f>
        <v>0</v>
      </c>
      <c r="G75" s="104"/>
    </row>
    <row r="76" spans="1:7" x14ac:dyDescent="0.2">
      <c r="A76" s="119"/>
      <c r="B76" s="128"/>
      <c r="C76" s="124"/>
      <c r="D76" s="125"/>
      <c r="G76" s="104"/>
    </row>
    <row r="77" spans="1:7" x14ac:dyDescent="0.2">
      <c r="A77" s="119"/>
      <c r="B77" s="128"/>
      <c r="C77" s="124"/>
      <c r="D77" s="125"/>
      <c r="G77" s="104"/>
    </row>
    <row r="78" spans="1:7" ht="12.75" x14ac:dyDescent="0.2">
      <c r="A78" s="127" t="s">
        <v>133</v>
      </c>
      <c r="B78" s="130" t="s">
        <v>129</v>
      </c>
      <c r="C78" s="124"/>
      <c r="D78" s="125"/>
      <c r="G78" s="104"/>
    </row>
    <row r="79" spans="1:7" x14ac:dyDescent="0.2">
      <c r="A79" s="119"/>
      <c r="B79" s="128"/>
      <c r="C79" s="124"/>
      <c r="D79" s="125"/>
      <c r="G79" s="104"/>
    </row>
    <row r="80" spans="1:7" ht="38.25" x14ac:dyDescent="0.2">
      <c r="A80" s="133" t="s">
        <v>58</v>
      </c>
      <c r="B80" s="128" t="s">
        <v>343</v>
      </c>
      <c r="C80" s="124" t="s">
        <v>54</v>
      </c>
      <c r="D80" s="125">
        <v>1</v>
      </c>
      <c r="F80" s="102">
        <f>D80*E80</f>
        <v>0</v>
      </c>
    </row>
    <row r="81" spans="1:7" x14ac:dyDescent="0.2">
      <c r="A81" s="119"/>
      <c r="B81" s="128"/>
      <c r="C81" s="124"/>
      <c r="D81" s="125"/>
      <c r="G81" s="104"/>
    </row>
    <row r="82" spans="1:7" ht="25.5" x14ac:dyDescent="0.2">
      <c r="A82" s="133" t="s">
        <v>60</v>
      </c>
      <c r="B82" s="128" t="s">
        <v>303</v>
      </c>
      <c r="C82" s="124" t="s">
        <v>57</v>
      </c>
      <c r="D82" s="125">
        <v>4</v>
      </c>
      <c r="F82" s="102">
        <f>D82*E82</f>
        <v>0</v>
      </c>
      <c r="G82" s="104"/>
    </row>
    <row r="83" spans="1:7" x14ac:dyDescent="0.2">
      <c r="A83" s="133"/>
      <c r="B83" s="128"/>
      <c r="C83" s="124"/>
      <c r="D83" s="125"/>
      <c r="G83" s="104"/>
    </row>
    <row r="84" spans="1:7" ht="51" x14ac:dyDescent="0.2">
      <c r="A84" s="133" t="s">
        <v>62</v>
      </c>
      <c r="B84" s="128" t="s">
        <v>344</v>
      </c>
      <c r="C84" s="124" t="s">
        <v>57</v>
      </c>
      <c r="D84" s="125">
        <v>1</v>
      </c>
      <c r="F84" s="102">
        <f>D84*E84</f>
        <v>0</v>
      </c>
      <c r="G84" s="104"/>
    </row>
    <row r="85" spans="1:7" x14ac:dyDescent="0.2">
      <c r="A85" s="119"/>
      <c r="B85" s="128"/>
      <c r="C85" s="124"/>
      <c r="D85" s="125"/>
      <c r="G85" s="104"/>
    </row>
    <row r="86" spans="1:7" ht="12.75" x14ac:dyDescent="0.2">
      <c r="A86" s="127" t="s">
        <v>139</v>
      </c>
      <c r="B86" s="130" t="s">
        <v>134</v>
      </c>
      <c r="C86" s="124"/>
      <c r="D86" s="125"/>
      <c r="G86" s="104"/>
    </row>
    <row r="87" spans="1:7" x14ac:dyDescent="0.2">
      <c r="A87" s="119"/>
      <c r="B87" s="128"/>
      <c r="C87" s="124"/>
      <c r="D87" s="125"/>
      <c r="G87" s="104"/>
    </row>
    <row r="88" spans="1:7" ht="51" x14ac:dyDescent="0.2">
      <c r="A88" s="133" t="s">
        <v>64</v>
      </c>
      <c r="B88" s="128" t="s">
        <v>233</v>
      </c>
      <c r="C88" s="124" t="s">
        <v>66</v>
      </c>
      <c r="D88" s="125">
        <v>154.5</v>
      </c>
      <c r="F88" s="102">
        <f>D88*E88</f>
        <v>0</v>
      </c>
      <c r="G88" s="104"/>
    </row>
    <row r="89" spans="1:7" x14ac:dyDescent="0.2">
      <c r="A89" s="133"/>
      <c r="B89" s="128"/>
      <c r="C89" s="124"/>
      <c r="D89" s="125"/>
      <c r="G89" s="104"/>
    </row>
    <row r="90" spans="1:7" ht="51" x14ac:dyDescent="0.2">
      <c r="A90" s="119" t="s">
        <v>69</v>
      </c>
      <c r="B90" s="128" t="s">
        <v>345</v>
      </c>
      <c r="C90" s="124" t="s">
        <v>66</v>
      </c>
      <c r="D90" s="125">
        <v>24.6</v>
      </c>
      <c r="F90" s="102">
        <f>D90*E90</f>
        <v>0</v>
      </c>
      <c r="G90" s="104"/>
    </row>
    <row r="91" spans="1:7" x14ac:dyDescent="0.2">
      <c r="A91" s="119"/>
      <c r="B91" s="128"/>
      <c r="C91" s="124"/>
      <c r="D91" s="125"/>
      <c r="G91" s="104"/>
    </row>
    <row r="92" spans="1:7" ht="25.5" x14ac:dyDescent="0.2">
      <c r="A92" s="133" t="s">
        <v>67</v>
      </c>
      <c r="B92" s="128" t="s">
        <v>136</v>
      </c>
      <c r="C92" s="124" t="s">
        <v>66</v>
      </c>
      <c r="D92" s="125">
        <v>77.5</v>
      </c>
      <c r="F92" s="102">
        <f>D92*E92</f>
        <v>0</v>
      </c>
      <c r="G92" s="104"/>
    </row>
    <row r="93" spans="1:7" x14ac:dyDescent="0.2">
      <c r="A93" s="119"/>
      <c r="B93" s="128"/>
      <c r="C93" s="124"/>
      <c r="D93" s="125"/>
      <c r="G93" s="104"/>
    </row>
    <row r="94" spans="1:7" x14ac:dyDescent="0.2">
      <c r="A94" s="133" t="s">
        <v>69</v>
      </c>
      <c r="B94" s="128" t="s">
        <v>236</v>
      </c>
      <c r="C94" s="124" t="s">
        <v>79</v>
      </c>
      <c r="D94" s="125">
        <v>15</v>
      </c>
      <c r="F94" s="102">
        <f>D94*E94</f>
        <v>0</v>
      </c>
      <c r="G94" s="104"/>
    </row>
    <row r="95" spans="1:7" x14ac:dyDescent="0.2">
      <c r="A95" s="133"/>
      <c r="B95" s="128"/>
      <c r="C95" s="124"/>
      <c r="D95" s="125"/>
      <c r="G95" s="104"/>
    </row>
    <row r="96" spans="1:7" ht="25.5" x14ac:dyDescent="0.2">
      <c r="A96" s="133" t="s">
        <v>71</v>
      </c>
      <c r="B96" s="128" t="s">
        <v>138</v>
      </c>
      <c r="C96" s="124" t="s">
        <v>54</v>
      </c>
      <c r="D96" s="125">
        <v>1</v>
      </c>
      <c r="F96" s="102">
        <f>D96*E96</f>
        <v>0</v>
      </c>
      <c r="G96" s="104"/>
    </row>
    <row r="97" spans="1:7" x14ac:dyDescent="0.2">
      <c r="A97" s="119"/>
      <c r="B97" s="128"/>
      <c r="C97" s="124"/>
      <c r="D97" s="125"/>
      <c r="G97" s="104"/>
    </row>
    <row r="98" spans="1:7" ht="12.75" x14ac:dyDescent="0.2">
      <c r="A98" s="127" t="s">
        <v>179</v>
      </c>
      <c r="B98" s="130" t="s">
        <v>180</v>
      </c>
      <c r="C98" s="124"/>
      <c r="D98" s="125"/>
      <c r="G98" s="104"/>
    </row>
    <row r="99" spans="1:7" x14ac:dyDescent="0.2">
      <c r="A99" s="119"/>
      <c r="B99" s="128"/>
      <c r="C99" s="124"/>
      <c r="D99" s="125"/>
      <c r="G99" s="104"/>
    </row>
    <row r="100" spans="1:7" ht="51" x14ac:dyDescent="0.2">
      <c r="A100" s="133" t="s">
        <v>73</v>
      </c>
      <c r="B100" s="128" t="s">
        <v>308</v>
      </c>
      <c r="C100" s="124" t="s">
        <v>66</v>
      </c>
      <c r="D100" s="125">
        <v>13.2</v>
      </c>
      <c r="F100" s="102">
        <f>D100*E100</f>
        <v>0</v>
      </c>
      <c r="G100" s="104"/>
    </row>
    <row r="101" spans="1:7" x14ac:dyDescent="0.2">
      <c r="A101" s="119"/>
      <c r="B101" s="128"/>
      <c r="C101" s="124"/>
      <c r="D101" s="125"/>
      <c r="G101" s="104"/>
    </row>
    <row r="102" spans="1:7" ht="12.75" x14ac:dyDescent="0.2">
      <c r="A102" s="127" t="s">
        <v>182</v>
      </c>
      <c r="B102" s="130" t="s">
        <v>140</v>
      </c>
      <c r="C102" s="124"/>
      <c r="D102" s="125"/>
      <c r="G102" s="104"/>
    </row>
    <row r="103" spans="1:7" x14ac:dyDescent="0.2">
      <c r="A103" s="119"/>
      <c r="B103" s="128"/>
      <c r="C103" s="124"/>
      <c r="D103" s="125"/>
      <c r="G103" s="104"/>
    </row>
    <row r="104" spans="1:7" ht="76.5" x14ac:dyDescent="0.2">
      <c r="A104" s="133" t="s">
        <v>75</v>
      </c>
      <c r="B104" s="128" t="s">
        <v>346</v>
      </c>
      <c r="C104" s="124" t="s">
        <v>66</v>
      </c>
      <c r="D104" s="176">
        <v>78.5</v>
      </c>
      <c r="F104" s="102">
        <f>D104*E104</f>
        <v>0</v>
      </c>
      <c r="G104" s="104"/>
    </row>
    <row r="105" spans="1:7" x14ac:dyDescent="0.2">
      <c r="A105" s="119"/>
      <c r="B105" s="128"/>
      <c r="C105" s="124"/>
      <c r="D105" s="125"/>
      <c r="G105" s="104"/>
    </row>
    <row r="106" spans="1:7" ht="25.5" x14ac:dyDescent="0.2">
      <c r="A106" s="133" t="s">
        <v>77</v>
      </c>
      <c r="B106" s="128" t="s">
        <v>184</v>
      </c>
      <c r="C106" s="124" t="s">
        <v>79</v>
      </c>
      <c r="D106" s="125">
        <v>57.5</v>
      </c>
      <c r="F106" s="102">
        <f>D106*E106</f>
        <v>0</v>
      </c>
      <c r="G106" s="104"/>
    </row>
    <row r="107" spans="1:7" x14ac:dyDescent="0.2">
      <c r="A107" s="119"/>
      <c r="B107" s="128"/>
      <c r="C107" s="124"/>
      <c r="D107" s="125"/>
      <c r="G107" s="104"/>
    </row>
    <row r="108" spans="1:7" ht="25.5" x14ac:dyDescent="0.2">
      <c r="A108" s="133" t="s">
        <v>80</v>
      </c>
      <c r="B108" s="128" t="s">
        <v>347</v>
      </c>
      <c r="C108" s="124" t="s">
        <v>79</v>
      </c>
      <c r="D108" s="125">
        <v>2.9</v>
      </c>
      <c r="F108" s="102">
        <f>D108*E108</f>
        <v>0</v>
      </c>
      <c r="G108" s="104"/>
    </row>
    <row r="109" spans="1:7" x14ac:dyDescent="0.25">
      <c r="A109" s="165"/>
      <c r="B109" s="128"/>
      <c r="C109" s="124"/>
      <c r="D109" s="125"/>
      <c r="G109" s="104"/>
    </row>
    <row r="110" spans="1:7" x14ac:dyDescent="0.25">
      <c r="A110" s="165"/>
      <c r="B110" s="143" t="s">
        <v>145</v>
      </c>
      <c r="C110" s="144"/>
      <c r="D110" s="145"/>
      <c r="E110" s="112"/>
      <c r="F110" s="113">
        <f>SUM(F71:F109)</f>
        <v>0</v>
      </c>
      <c r="G110" s="104"/>
    </row>
    <row r="111" spans="1:7" ht="12.75" x14ac:dyDescent="0.2">
      <c r="A111" s="125"/>
      <c r="B111" s="135"/>
      <c r="C111" s="135"/>
      <c r="D111" s="135"/>
      <c r="E111" s="104"/>
      <c r="F111" s="104"/>
      <c r="G111" s="104"/>
    </row>
    <row r="112" spans="1:7" ht="12.75" x14ac:dyDescent="0.2">
      <c r="A112" s="125"/>
      <c r="B112" s="135"/>
      <c r="C112" s="135"/>
      <c r="D112" s="135"/>
      <c r="E112" s="104"/>
      <c r="F112" s="104"/>
      <c r="G112" s="104"/>
    </row>
    <row r="113" spans="1:7" ht="15.75" x14ac:dyDescent="0.25">
      <c r="A113" s="122" t="s">
        <v>5</v>
      </c>
      <c r="B113" s="123" t="s">
        <v>146</v>
      </c>
      <c r="C113" s="124"/>
      <c r="D113" s="125"/>
      <c r="G113" s="104"/>
    </row>
    <row r="114" spans="1:7" x14ac:dyDescent="0.2">
      <c r="A114" s="119"/>
      <c r="B114" s="120"/>
      <c r="C114" s="124"/>
      <c r="D114" s="125"/>
      <c r="G114" s="104"/>
    </row>
    <row r="115" spans="1:7" ht="12.75" x14ac:dyDescent="0.2">
      <c r="A115" s="127" t="s">
        <v>147</v>
      </c>
      <c r="B115" s="130" t="s">
        <v>148</v>
      </c>
      <c r="C115" s="131"/>
      <c r="D115" s="132"/>
      <c r="E115" s="108"/>
      <c r="F115" s="108"/>
      <c r="G115" s="104"/>
    </row>
    <row r="116" spans="1:7" x14ac:dyDescent="0.2">
      <c r="A116" s="119"/>
      <c r="B116" s="128"/>
      <c r="C116" s="124"/>
      <c r="D116" s="125"/>
      <c r="G116" s="104"/>
    </row>
    <row r="117" spans="1:7" ht="51" x14ac:dyDescent="0.2">
      <c r="A117" s="149" t="s">
        <v>47</v>
      </c>
      <c r="B117" s="128" t="s">
        <v>312</v>
      </c>
      <c r="C117" s="124" t="s">
        <v>54</v>
      </c>
      <c r="D117" s="125">
        <v>4</v>
      </c>
      <c r="F117" s="102">
        <f>D117*E117</f>
        <v>0</v>
      </c>
      <c r="G117" s="104"/>
    </row>
    <row r="118" spans="1:7" x14ac:dyDescent="0.25">
      <c r="A118" s="177"/>
      <c r="B118" s="128"/>
      <c r="C118" s="124"/>
      <c r="D118" s="125"/>
      <c r="G118" s="104"/>
    </row>
    <row r="119" spans="1:7" ht="51" x14ac:dyDescent="0.2">
      <c r="A119" s="149" t="s">
        <v>52</v>
      </c>
      <c r="B119" s="128" t="s">
        <v>186</v>
      </c>
      <c r="C119" s="124" t="s">
        <v>57</v>
      </c>
      <c r="D119" s="125">
        <v>4</v>
      </c>
      <c r="F119" s="102">
        <f>D119*E119</f>
        <v>0</v>
      </c>
      <c r="G119" s="104"/>
    </row>
    <row r="120" spans="1:7" x14ac:dyDescent="0.25">
      <c r="A120" s="177"/>
      <c r="B120" s="128"/>
      <c r="C120" s="124"/>
      <c r="D120" s="125"/>
      <c r="G120" s="104"/>
    </row>
    <row r="121" spans="1:7" ht="89.25" x14ac:dyDescent="0.2">
      <c r="A121" s="133" t="s">
        <v>55</v>
      </c>
      <c r="B121" s="128" t="s">
        <v>348</v>
      </c>
      <c r="C121" s="124" t="s">
        <v>54</v>
      </c>
      <c r="D121" s="125">
        <v>1</v>
      </c>
      <c r="F121" s="102">
        <f>D121*E121</f>
        <v>0</v>
      </c>
    </row>
    <row r="122" spans="1:7" x14ac:dyDescent="0.25">
      <c r="A122" s="173"/>
      <c r="B122" s="128"/>
      <c r="C122" s="124"/>
      <c r="D122" s="125"/>
      <c r="G122" s="104"/>
    </row>
    <row r="123" spans="1:7" ht="51" x14ac:dyDescent="0.2">
      <c r="A123" s="133" t="s">
        <v>58</v>
      </c>
      <c r="B123" s="128" t="s">
        <v>314</v>
      </c>
      <c r="C123" s="124" t="s">
        <v>54</v>
      </c>
      <c r="D123" s="125">
        <v>1</v>
      </c>
      <c r="F123" s="102">
        <f>D123*E123</f>
        <v>0</v>
      </c>
    </row>
    <row r="124" spans="1:7" x14ac:dyDescent="0.2">
      <c r="A124" s="133"/>
      <c r="B124" s="128"/>
      <c r="C124" s="124"/>
      <c r="D124" s="125"/>
    </row>
    <row r="125" spans="1:7" ht="76.5" x14ac:dyDescent="0.2">
      <c r="A125" s="133" t="s">
        <v>60</v>
      </c>
      <c r="B125" s="128" t="s">
        <v>349</v>
      </c>
      <c r="C125" s="124" t="s">
        <v>79</v>
      </c>
      <c r="D125" s="125">
        <v>4</v>
      </c>
      <c r="F125" s="102">
        <f>D125*E125</f>
        <v>0</v>
      </c>
    </row>
    <row r="126" spans="1:7" x14ac:dyDescent="0.25">
      <c r="A126" s="173"/>
      <c r="B126" s="128"/>
      <c r="C126" s="124"/>
      <c r="D126" s="125"/>
    </row>
    <row r="127" spans="1:7" ht="38.25" x14ac:dyDescent="0.2">
      <c r="A127" s="133" t="s">
        <v>62</v>
      </c>
      <c r="B127" s="128" t="s">
        <v>244</v>
      </c>
      <c r="C127" s="124" t="s">
        <v>54</v>
      </c>
      <c r="D127" s="125">
        <v>1</v>
      </c>
      <c r="F127" s="102">
        <f>D127*E127</f>
        <v>0</v>
      </c>
    </row>
    <row r="128" spans="1:7" x14ac:dyDescent="0.2">
      <c r="A128" s="133"/>
      <c r="B128" s="128"/>
      <c r="C128" s="124"/>
      <c r="D128" s="125"/>
    </row>
    <row r="129" spans="1:7" ht="38.25" x14ac:dyDescent="0.2">
      <c r="A129" s="133" t="s">
        <v>64</v>
      </c>
      <c r="B129" s="128" t="s">
        <v>350</v>
      </c>
      <c r="C129" s="124" t="s">
        <v>54</v>
      </c>
      <c r="D129" s="125">
        <v>1</v>
      </c>
      <c r="F129" s="102">
        <f>D129*E129</f>
        <v>0</v>
      </c>
    </row>
    <row r="130" spans="1:7" x14ac:dyDescent="0.2">
      <c r="A130" s="133"/>
      <c r="B130" s="128"/>
      <c r="C130" s="124"/>
      <c r="D130" s="125"/>
    </row>
    <row r="131" spans="1:7" ht="25.5" x14ac:dyDescent="0.2">
      <c r="A131" s="133" t="s">
        <v>67</v>
      </c>
      <c r="B131" s="128" t="s">
        <v>245</v>
      </c>
      <c r="C131" s="124" t="s">
        <v>79</v>
      </c>
      <c r="D131" s="125">
        <v>8</v>
      </c>
      <c r="F131" s="102">
        <f>D131*E131</f>
        <v>0</v>
      </c>
    </row>
    <row r="132" spans="1:7" x14ac:dyDescent="0.2">
      <c r="A132" s="149"/>
      <c r="B132" s="128"/>
      <c r="C132" s="124"/>
      <c r="D132" s="125"/>
    </row>
    <row r="133" spans="1:7" x14ac:dyDescent="0.2">
      <c r="A133" s="133"/>
      <c r="B133" s="143" t="s">
        <v>158</v>
      </c>
      <c r="C133" s="144"/>
      <c r="D133" s="145"/>
      <c r="E133" s="112"/>
      <c r="F133" s="113">
        <f>SUM(F117:F132)</f>
        <v>0</v>
      </c>
    </row>
    <row r="134" spans="1:7" x14ac:dyDescent="0.2">
      <c r="A134" s="119"/>
      <c r="B134" s="146"/>
      <c r="C134" s="147"/>
      <c r="D134" s="148"/>
      <c r="E134" s="114"/>
      <c r="F134" s="115"/>
    </row>
    <row r="135" spans="1:7" x14ac:dyDescent="0.2">
      <c r="A135" s="133"/>
      <c r="B135" s="146"/>
      <c r="C135" s="147"/>
      <c r="D135" s="148"/>
      <c r="E135" s="114"/>
      <c r="F135" s="115"/>
    </row>
    <row r="136" spans="1:7" ht="15.75" x14ac:dyDescent="0.2">
      <c r="A136" s="155" t="s">
        <v>7</v>
      </c>
      <c r="B136" s="156" t="s">
        <v>189</v>
      </c>
      <c r="C136" s="124"/>
      <c r="D136" s="125"/>
    </row>
    <row r="137" spans="1:7" x14ac:dyDescent="0.2">
      <c r="A137" s="119"/>
      <c r="B137" s="120"/>
      <c r="C137" s="124"/>
      <c r="D137" s="125"/>
    </row>
    <row r="138" spans="1:7" ht="12.75" x14ac:dyDescent="0.2">
      <c r="A138" s="127" t="s">
        <v>190</v>
      </c>
      <c r="B138" s="130" t="s">
        <v>8</v>
      </c>
      <c r="C138" s="131"/>
      <c r="D138" s="132"/>
      <c r="E138" s="108"/>
      <c r="F138" s="108"/>
    </row>
    <row r="139" spans="1:7" x14ac:dyDescent="0.2">
      <c r="A139" s="119"/>
      <c r="B139" s="128"/>
      <c r="C139" s="124"/>
      <c r="D139" s="125"/>
    </row>
    <row r="140" spans="1:7" ht="25.5" x14ac:dyDescent="0.2">
      <c r="A140" s="119" t="s">
        <v>47</v>
      </c>
      <c r="B140" s="128" t="s">
        <v>191</v>
      </c>
      <c r="C140" s="124" t="s">
        <v>66</v>
      </c>
      <c r="D140" s="125">
        <v>78.5</v>
      </c>
      <c r="F140" s="102">
        <f>D140*E140</f>
        <v>0</v>
      </c>
    </row>
    <row r="141" spans="1:7" x14ac:dyDescent="0.2">
      <c r="A141" s="119"/>
      <c r="B141" s="120"/>
      <c r="C141" s="124"/>
      <c r="D141" s="125"/>
    </row>
    <row r="142" spans="1:7" x14ac:dyDescent="0.2">
      <c r="A142" s="133" t="s">
        <v>52</v>
      </c>
      <c r="B142" s="120" t="s">
        <v>192</v>
      </c>
      <c r="C142" s="124" t="s">
        <v>66</v>
      </c>
      <c r="D142" s="125">
        <v>42.7</v>
      </c>
      <c r="F142" s="102">
        <f>D142*E142</f>
        <v>0</v>
      </c>
    </row>
    <row r="143" spans="1:7" x14ac:dyDescent="0.2">
      <c r="A143" s="119"/>
      <c r="B143" s="120"/>
      <c r="C143" s="124"/>
      <c r="D143" s="125"/>
    </row>
    <row r="144" spans="1:7" x14ac:dyDescent="0.2">
      <c r="A144" s="119"/>
      <c r="B144" s="143" t="s">
        <v>161</v>
      </c>
      <c r="C144" s="144"/>
      <c r="D144" s="145"/>
      <c r="E144" s="112"/>
      <c r="F144" s="113">
        <f>SUM(F140:F143)</f>
        <v>0</v>
      </c>
      <c r="G144" s="118"/>
    </row>
    <row r="145" spans="1:6" x14ac:dyDescent="0.25">
      <c r="A145" s="165"/>
      <c r="B145" s="165"/>
      <c r="C145" s="165"/>
      <c r="D145" s="165"/>
      <c r="E145" s="159"/>
      <c r="F145" s="159"/>
    </row>
    <row r="146" spans="1:6" x14ac:dyDescent="0.25">
      <c r="A146" s="159"/>
      <c r="B146" s="159"/>
      <c r="C146" s="159"/>
      <c r="D146" s="159"/>
      <c r="E146" s="159"/>
      <c r="F146" s="159"/>
    </row>
  </sheetData>
  <sheetProtection algorithmName="SHA-512" hashValue="JC9MPiFSEVOUTU354mLI0VY0hpAD+WKDehc/MzfxPIiL2vf+qGKsGUzu1zBfu/nenYbtO9Fbn5+bcrSW4J/C9Q==" saltValue="M8tUFcaCQA5HeCkYShJVIA==" spinCount="100000" sheet="1" objects="1" scenarios="1"/>
  <pageMargins left="0.70866141732283472" right="0.70866141732283472" top="0.74803149606299213" bottom="0.74803149606299213" header="0.31496062992125984" footer="0.31496062992125984"/>
  <pageSetup paperSize="9" scale="95" orientation="portrait" r:id="rId1"/>
  <headerFooter>
    <oddHeader>&amp;L&amp;G&amp;R PREUREDITEV PROSTOROV ELEKTRONIKE NA TESLOVI 30</oddHeader>
    <oddFooter>&amp;C&amp;P od &amp;N&amp;R&amp;A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79998168889431442"/>
  </sheetPr>
  <dimension ref="A1:G136"/>
  <sheetViews>
    <sheetView tabSelected="1" topLeftCell="A11" zoomScaleNormal="100" zoomScaleSheetLayoutView="100" workbookViewId="0">
      <selection activeCell="D38" sqref="D38"/>
    </sheetView>
  </sheetViews>
  <sheetFormatPr defaultRowHeight="15" x14ac:dyDescent="0.2"/>
  <cols>
    <col min="1" max="1" width="4.85546875" style="100" bestFit="1" customWidth="1"/>
    <col min="2" max="2" width="32.85546875" style="101" customWidth="1"/>
    <col min="3" max="3" width="7.42578125" style="105" bestFit="1" customWidth="1"/>
    <col min="4" max="4" width="11.7109375" style="103" bestFit="1" customWidth="1"/>
    <col min="5" max="5" width="15.42578125" style="102" customWidth="1"/>
    <col min="6" max="6" width="16" style="102" customWidth="1"/>
    <col min="7" max="7" width="8.140625" style="103" bestFit="1" customWidth="1"/>
    <col min="8" max="256" width="9.140625" style="104"/>
    <col min="257" max="257" width="4.85546875" style="104" bestFit="1" customWidth="1"/>
    <col min="258" max="258" width="32.85546875" style="104" customWidth="1"/>
    <col min="259" max="259" width="7.42578125" style="104" bestFit="1" customWidth="1"/>
    <col min="260" max="260" width="11.7109375" style="104" bestFit="1" customWidth="1"/>
    <col min="261" max="261" width="15.42578125" style="104" customWidth="1"/>
    <col min="262" max="262" width="16" style="104" customWidth="1"/>
    <col min="263" max="263" width="110.5703125" style="104" customWidth="1"/>
    <col min="264" max="512" width="9.140625" style="104"/>
    <col min="513" max="513" width="4.85546875" style="104" bestFit="1" customWidth="1"/>
    <col min="514" max="514" width="32.85546875" style="104" customWidth="1"/>
    <col min="515" max="515" width="7.42578125" style="104" bestFit="1" customWidth="1"/>
    <col min="516" max="516" width="11.7109375" style="104" bestFit="1" customWidth="1"/>
    <col min="517" max="517" width="15.42578125" style="104" customWidth="1"/>
    <col min="518" max="518" width="16" style="104" customWidth="1"/>
    <col min="519" max="519" width="110.5703125" style="104" customWidth="1"/>
    <col min="520" max="768" width="9.140625" style="104"/>
    <col min="769" max="769" width="4.85546875" style="104" bestFit="1" customWidth="1"/>
    <col min="770" max="770" width="32.85546875" style="104" customWidth="1"/>
    <col min="771" max="771" width="7.42578125" style="104" bestFit="1" customWidth="1"/>
    <col min="772" max="772" width="11.7109375" style="104" bestFit="1" customWidth="1"/>
    <col min="773" max="773" width="15.42578125" style="104" customWidth="1"/>
    <col min="774" max="774" width="16" style="104" customWidth="1"/>
    <col min="775" max="775" width="110.5703125" style="104" customWidth="1"/>
    <col min="776" max="1024" width="9.140625" style="104"/>
    <col min="1025" max="1025" width="4.85546875" style="104" bestFit="1" customWidth="1"/>
    <col min="1026" max="1026" width="32.85546875" style="104" customWidth="1"/>
    <col min="1027" max="1027" width="7.42578125" style="104" bestFit="1" customWidth="1"/>
    <col min="1028" max="1028" width="11.7109375" style="104" bestFit="1" customWidth="1"/>
    <col min="1029" max="1029" width="15.42578125" style="104" customWidth="1"/>
    <col min="1030" max="1030" width="16" style="104" customWidth="1"/>
    <col min="1031" max="1031" width="110.5703125" style="104" customWidth="1"/>
    <col min="1032" max="1280" width="9.140625" style="104"/>
    <col min="1281" max="1281" width="4.85546875" style="104" bestFit="1" customWidth="1"/>
    <col min="1282" max="1282" width="32.85546875" style="104" customWidth="1"/>
    <col min="1283" max="1283" width="7.42578125" style="104" bestFit="1" customWidth="1"/>
    <col min="1284" max="1284" width="11.7109375" style="104" bestFit="1" customWidth="1"/>
    <col min="1285" max="1285" width="15.42578125" style="104" customWidth="1"/>
    <col min="1286" max="1286" width="16" style="104" customWidth="1"/>
    <col min="1287" max="1287" width="110.5703125" style="104" customWidth="1"/>
    <col min="1288" max="1536" width="9.140625" style="104"/>
    <col min="1537" max="1537" width="4.85546875" style="104" bestFit="1" customWidth="1"/>
    <col min="1538" max="1538" width="32.85546875" style="104" customWidth="1"/>
    <col min="1539" max="1539" width="7.42578125" style="104" bestFit="1" customWidth="1"/>
    <col min="1540" max="1540" width="11.7109375" style="104" bestFit="1" customWidth="1"/>
    <col min="1541" max="1541" width="15.42578125" style="104" customWidth="1"/>
    <col min="1542" max="1542" width="16" style="104" customWidth="1"/>
    <col min="1543" max="1543" width="110.5703125" style="104" customWidth="1"/>
    <col min="1544" max="1792" width="9.140625" style="104"/>
    <col min="1793" max="1793" width="4.85546875" style="104" bestFit="1" customWidth="1"/>
    <col min="1794" max="1794" width="32.85546875" style="104" customWidth="1"/>
    <col min="1795" max="1795" width="7.42578125" style="104" bestFit="1" customWidth="1"/>
    <col min="1796" max="1796" width="11.7109375" style="104" bestFit="1" customWidth="1"/>
    <col min="1797" max="1797" width="15.42578125" style="104" customWidth="1"/>
    <col min="1798" max="1798" width="16" style="104" customWidth="1"/>
    <col min="1799" max="1799" width="110.5703125" style="104" customWidth="1"/>
    <col min="1800" max="2048" width="9.140625" style="104"/>
    <col min="2049" max="2049" width="4.85546875" style="104" bestFit="1" customWidth="1"/>
    <col min="2050" max="2050" width="32.85546875" style="104" customWidth="1"/>
    <col min="2051" max="2051" width="7.42578125" style="104" bestFit="1" customWidth="1"/>
    <col min="2052" max="2052" width="11.7109375" style="104" bestFit="1" customWidth="1"/>
    <col min="2053" max="2053" width="15.42578125" style="104" customWidth="1"/>
    <col min="2054" max="2054" width="16" style="104" customWidth="1"/>
    <col min="2055" max="2055" width="110.5703125" style="104" customWidth="1"/>
    <col min="2056" max="2304" width="9.140625" style="104"/>
    <col min="2305" max="2305" width="4.85546875" style="104" bestFit="1" customWidth="1"/>
    <col min="2306" max="2306" width="32.85546875" style="104" customWidth="1"/>
    <col min="2307" max="2307" width="7.42578125" style="104" bestFit="1" customWidth="1"/>
    <col min="2308" max="2308" width="11.7109375" style="104" bestFit="1" customWidth="1"/>
    <col min="2309" max="2309" width="15.42578125" style="104" customWidth="1"/>
    <col min="2310" max="2310" width="16" style="104" customWidth="1"/>
    <col min="2311" max="2311" width="110.5703125" style="104" customWidth="1"/>
    <col min="2312" max="2560" width="9.140625" style="104"/>
    <col min="2561" max="2561" width="4.85546875" style="104" bestFit="1" customWidth="1"/>
    <col min="2562" max="2562" width="32.85546875" style="104" customWidth="1"/>
    <col min="2563" max="2563" width="7.42578125" style="104" bestFit="1" customWidth="1"/>
    <col min="2564" max="2564" width="11.7109375" style="104" bestFit="1" customWidth="1"/>
    <col min="2565" max="2565" width="15.42578125" style="104" customWidth="1"/>
    <col min="2566" max="2566" width="16" style="104" customWidth="1"/>
    <col min="2567" max="2567" width="110.5703125" style="104" customWidth="1"/>
    <col min="2568" max="2816" width="9.140625" style="104"/>
    <col min="2817" max="2817" width="4.85546875" style="104" bestFit="1" customWidth="1"/>
    <col min="2818" max="2818" width="32.85546875" style="104" customWidth="1"/>
    <col min="2819" max="2819" width="7.42578125" style="104" bestFit="1" customWidth="1"/>
    <col min="2820" max="2820" width="11.7109375" style="104" bestFit="1" customWidth="1"/>
    <col min="2821" max="2821" width="15.42578125" style="104" customWidth="1"/>
    <col min="2822" max="2822" width="16" style="104" customWidth="1"/>
    <col min="2823" max="2823" width="110.5703125" style="104" customWidth="1"/>
    <col min="2824" max="3072" width="9.140625" style="104"/>
    <col min="3073" max="3073" width="4.85546875" style="104" bestFit="1" customWidth="1"/>
    <col min="3074" max="3074" width="32.85546875" style="104" customWidth="1"/>
    <col min="3075" max="3075" width="7.42578125" style="104" bestFit="1" customWidth="1"/>
    <col min="3076" max="3076" width="11.7109375" style="104" bestFit="1" customWidth="1"/>
    <col min="3077" max="3077" width="15.42578125" style="104" customWidth="1"/>
    <col min="3078" max="3078" width="16" style="104" customWidth="1"/>
    <col min="3079" max="3079" width="110.5703125" style="104" customWidth="1"/>
    <col min="3080" max="3328" width="9.140625" style="104"/>
    <col min="3329" max="3329" width="4.85546875" style="104" bestFit="1" customWidth="1"/>
    <col min="3330" max="3330" width="32.85546875" style="104" customWidth="1"/>
    <col min="3331" max="3331" width="7.42578125" style="104" bestFit="1" customWidth="1"/>
    <col min="3332" max="3332" width="11.7109375" style="104" bestFit="1" customWidth="1"/>
    <col min="3333" max="3333" width="15.42578125" style="104" customWidth="1"/>
    <col min="3334" max="3334" width="16" style="104" customWidth="1"/>
    <col min="3335" max="3335" width="110.5703125" style="104" customWidth="1"/>
    <col min="3336" max="3584" width="9.140625" style="104"/>
    <col min="3585" max="3585" width="4.85546875" style="104" bestFit="1" customWidth="1"/>
    <col min="3586" max="3586" width="32.85546875" style="104" customWidth="1"/>
    <col min="3587" max="3587" width="7.42578125" style="104" bestFit="1" customWidth="1"/>
    <col min="3588" max="3588" width="11.7109375" style="104" bestFit="1" customWidth="1"/>
    <col min="3589" max="3589" width="15.42578125" style="104" customWidth="1"/>
    <col min="3590" max="3590" width="16" style="104" customWidth="1"/>
    <col min="3591" max="3591" width="110.5703125" style="104" customWidth="1"/>
    <col min="3592" max="3840" width="9.140625" style="104"/>
    <col min="3841" max="3841" width="4.85546875" style="104" bestFit="1" customWidth="1"/>
    <col min="3842" max="3842" width="32.85546875" style="104" customWidth="1"/>
    <col min="3843" max="3843" width="7.42578125" style="104" bestFit="1" customWidth="1"/>
    <col min="3844" max="3844" width="11.7109375" style="104" bestFit="1" customWidth="1"/>
    <col min="3845" max="3845" width="15.42578125" style="104" customWidth="1"/>
    <col min="3846" max="3846" width="16" style="104" customWidth="1"/>
    <col min="3847" max="3847" width="110.5703125" style="104" customWidth="1"/>
    <col min="3848" max="4096" width="9.140625" style="104"/>
    <col min="4097" max="4097" width="4.85546875" style="104" bestFit="1" customWidth="1"/>
    <col min="4098" max="4098" width="32.85546875" style="104" customWidth="1"/>
    <col min="4099" max="4099" width="7.42578125" style="104" bestFit="1" customWidth="1"/>
    <col min="4100" max="4100" width="11.7109375" style="104" bestFit="1" customWidth="1"/>
    <col min="4101" max="4101" width="15.42578125" style="104" customWidth="1"/>
    <col min="4102" max="4102" width="16" style="104" customWidth="1"/>
    <col min="4103" max="4103" width="110.5703125" style="104" customWidth="1"/>
    <col min="4104" max="4352" width="9.140625" style="104"/>
    <col min="4353" max="4353" width="4.85546875" style="104" bestFit="1" customWidth="1"/>
    <col min="4354" max="4354" width="32.85546875" style="104" customWidth="1"/>
    <col min="4355" max="4355" width="7.42578125" style="104" bestFit="1" customWidth="1"/>
    <col min="4356" max="4356" width="11.7109375" style="104" bestFit="1" customWidth="1"/>
    <col min="4357" max="4357" width="15.42578125" style="104" customWidth="1"/>
    <col min="4358" max="4358" width="16" style="104" customWidth="1"/>
    <col min="4359" max="4359" width="110.5703125" style="104" customWidth="1"/>
    <col min="4360" max="4608" width="9.140625" style="104"/>
    <col min="4609" max="4609" width="4.85546875" style="104" bestFit="1" customWidth="1"/>
    <col min="4610" max="4610" width="32.85546875" style="104" customWidth="1"/>
    <col min="4611" max="4611" width="7.42578125" style="104" bestFit="1" customWidth="1"/>
    <col min="4612" max="4612" width="11.7109375" style="104" bestFit="1" customWidth="1"/>
    <col min="4613" max="4613" width="15.42578125" style="104" customWidth="1"/>
    <col min="4614" max="4614" width="16" style="104" customWidth="1"/>
    <col min="4615" max="4615" width="110.5703125" style="104" customWidth="1"/>
    <col min="4616" max="4864" width="9.140625" style="104"/>
    <col min="4865" max="4865" width="4.85546875" style="104" bestFit="1" customWidth="1"/>
    <col min="4866" max="4866" width="32.85546875" style="104" customWidth="1"/>
    <col min="4867" max="4867" width="7.42578125" style="104" bestFit="1" customWidth="1"/>
    <col min="4868" max="4868" width="11.7109375" style="104" bestFit="1" customWidth="1"/>
    <col min="4869" max="4869" width="15.42578125" style="104" customWidth="1"/>
    <col min="4870" max="4870" width="16" style="104" customWidth="1"/>
    <col min="4871" max="4871" width="110.5703125" style="104" customWidth="1"/>
    <col min="4872" max="5120" width="9.140625" style="104"/>
    <col min="5121" max="5121" width="4.85546875" style="104" bestFit="1" customWidth="1"/>
    <col min="5122" max="5122" width="32.85546875" style="104" customWidth="1"/>
    <col min="5123" max="5123" width="7.42578125" style="104" bestFit="1" customWidth="1"/>
    <col min="5124" max="5124" width="11.7109375" style="104" bestFit="1" customWidth="1"/>
    <col min="5125" max="5125" width="15.42578125" style="104" customWidth="1"/>
    <col min="5126" max="5126" width="16" style="104" customWidth="1"/>
    <col min="5127" max="5127" width="110.5703125" style="104" customWidth="1"/>
    <col min="5128" max="5376" width="9.140625" style="104"/>
    <col min="5377" max="5377" width="4.85546875" style="104" bestFit="1" customWidth="1"/>
    <col min="5378" max="5378" width="32.85546875" style="104" customWidth="1"/>
    <col min="5379" max="5379" width="7.42578125" style="104" bestFit="1" customWidth="1"/>
    <col min="5380" max="5380" width="11.7109375" style="104" bestFit="1" customWidth="1"/>
    <col min="5381" max="5381" width="15.42578125" style="104" customWidth="1"/>
    <col min="5382" max="5382" width="16" style="104" customWidth="1"/>
    <col min="5383" max="5383" width="110.5703125" style="104" customWidth="1"/>
    <col min="5384" max="5632" width="9.140625" style="104"/>
    <col min="5633" max="5633" width="4.85546875" style="104" bestFit="1" customWidth="1"/>
    <col min="5634" max="5634" width="32.85546875" style="104" customWidth="1"/>
    <col min="5635" max="5635" width="7.42578125" style="104" bestFit="1" customWidth="1"/>
    <col min="5636" max="5636" width="11.7109375" style="104" bestFit="1" customWidth="1"/>
    <col min="5637" max="5637" width="15.42578125" style="104" customWidth="1"/>
    <col min="5638" max="5638" width="16" style="104" customWidth="1"/>
    <col min="5639" max="5639" width="110.5703125" style="104" customWidth="1"/>
    <col min="5640" max="5888" width="9.140625" style="104"/>
    <col min="5889" max="5889" width="4.85546875" style="104" bestFit="1" customWidth="1"/>
    <col min="5890" max="5890" width="32.85546875" style="104" customWidth="1"/>
    <col min="5891" max="5891" width="7.42578125" style="104" bestFit="1" customWidth="1"/>
    <col min="5892" max="5892" width="11.7109375" style="104" bestFit="1" customWidth="1"/>
    <col min="5893" max="5893" width="15.42578125" style="104" customWidth="1"/>
    <col min="5894" max="5894" width="16" style="104" customWidth="1"/>
    <col min="5895" max="5895" width="110.5703125" style="104" customWidth="1"/>
    <col min="5896" max="6144" width="9.140625" style="104"/>
    <col min="6145" max="6145" width="4.85546875" style="104" bestFit="1" customWidth="1"/>
    <col min="6146" max="6146" width="32.85546875" style="104" customWidth="1"/>
    <col min="6147" max="6147" width="7.42578125" style="104" bestFit="1" customWidth="1"/>
    <col min="6148" max="6148" width="11.7109375" style="104" bestFit="1" customWidth="1"/>
    <col min="6149" max="6149" width="15.42578125" style="104" customWidth="1"/>
    <col min="6150" max="6150" width="16" style="104" customWidth="1"/>
    <col min="6151" max="6151" width="110.5703125" style="104" customWidth="1"/>
    <col min="6152" max="6400" width="9.140625" style="104"/>
    <col min="6401" max="6401" width="4.85546875" style="104" bestFit="1" customWidth="1"/>
    <col min="6402" max="6402" width="32.85546875" style="104" customWidth="1"/>
    <col min="6403" max="6403" width="7.42578125" style="104" bestFit="1" customWidth="1"/>
    <col min="6404" max="6404" width="11.7109375" style="104" bestFit="1" customWidth="1"/>
    <col min="6405" max="6405" width="15.42578125" style="104" customWidth="1"/>
    <col min="6406" max="6406" width="16" style="104" customWidth="1"/>
    <col min="6407" max="6407" width="110.5703125" style="104" customWidth="1"/>
    <col min="6408" max="6656" width="9.140625" style="104"/>
    <col min="6657" max="6657" width="4.85546875" style="104" bestFit="1" customWidth="1"/>
    <col min="6658" max="6658" width="32.85546875" style="104" customWidth="1"/>
    <col min="6659" max="6659" width="7.42578125" style="104" bestFit="1" customWidth="1"/>
    <col min="6660" max="6660" width="11.7109375" style="104" bestFit="1" customWidth="1"/>
    <col min="6661" max="6661" width="15.42578125" style="104" customWidth="1"/>
    <col min="6662" max="6662" width="16" style="104" customWidth="1"/>
    <col min="6663" max="6663" width="110.5703125" style="104" customWidth="1"/>
    <col min="6664" max="6912" width="9.140625" style="104"/>
    <col min="6913" max="6913" width="4.85546875" style="104" bestFit="1" customWidth="1"/>
    <col min="6914" max="6914" width="32.85546875" style="104" customWidth="1"/>
    <col min="6915" max="6915" width="7.42578125" style="104" bestFit="1" customWidth="1"/>
    <col min="6916" max="6916" width="11.7109375" style="104" bestFit="1" customWidth="1"/>
    <col min="6917" max="6917" width="15.42578125" style="104" customWidth="1"/>
    <col min="6918" max="6918" width="16" style="104" customWidth="1"/>
    <col min="6919" max="6919" width="110.5703125" style="104" customWidth="1"/>
    <col min="6920" max="7168" width="9.140625" style="104"/>
    <col min="7169" max="7169" width="4.85546875" style="104" bestFit="1" customWidth="1"/>
    <col min="7170" max="7170" width="32.85546875" style="104" customWidth="1"/>
    <col min="7171" max="7171" width="7.42578125" style="104" bestFit="1" customWidth="1"/>
    <col min="7172" max="7172" width="11.7109375" style="104" bestFit="1" customWidth="1"/>
    <col min="7173" max="7173" width="15.42578125" style="104" customWidth="1"/>
    <col min="7174" max="7174" width="16" style="104" customWidth="1"/>
    <col min="7175" max="7175" width="110.5703125" style="104" customWidth="1"/>
    <col min="7176" max="7424" width="9.140625" style="104"/>
    <col min="7425" max="7425" width="4.85546875" style="104" bestFit="1" customWidth="1"/>
    <col min="7426" max="7426" width="32.85546875" style="104" customWidth="1"/>
    <col min="7427" max="7427" width="7.42578125" style="104" bestFit="1" customWidth="1"/>
    <col min="7428" max="7428" width="11.7109375" style="104" bestFit="1" customWidth="1"/>
    <col min="7429" max="7429" width="15.42578125" style="104" customWidth="1"/>
    <col min="7430" max="7430" width="16" style="104" customWidth="1"/>
    <col min="7431" max="7431" width="110.5703125" style="104" customWidth="1"/>
    <col min="7432" max="7680" width="9.140625" style="104"/>
    <col min="7681" max="7681" width="4.85546875" style="104" bestFit="1" customWidth="1"/>
    <col min="7682" max="7682" width="32.85546875" style="104" customWidth="1"/>
    <col min="7683" max="7683" width="7.42578125" style="104" bestFit="1" customWidth="1"/>
    <col min="7684" max="7684" width="11.7109375" style="104" bestFit="1" customWidth="1"/>
    <col min="7685" max="7685" width="15.42578125" style="104" customWidth="1"/>
    <col min="7686" max="7686" width="16" style="104" customWidth="1"/>
    <col min="7687" max="7687" width="110.5703125" style="104" customWidth="1"/>
    <col min="7688" max="7936" width="9.140625" style="104"/>
    <col min="7937" max="7937" width="4.85546875" style="104" bestFit="1" customWidth="1"/>
    <col min="7938" max="7938" width="32.85546875" style="104" customWidth="1"/>
    <col min="7939" max="7939" width="7.42578125" style="104" bestFit="1" customWidth="1"/>
    <col min="7940" max="7940" width="11.7109375" style="104" bestFit="1" customWidth="1"/>
    <col min="7941" max="7941" width="15.42578125" style="104" customWidth="1"/>
    <col min="7942" max="7942" width="16" style="104" customWidth="1"/>
    <col min="7943" max="7943" width="110.5703125" style="104" customWidth="1"/>
    <col min="7944" max="8192" width="9.140625" style="104"/>
    <col min="8193" max="8193" width="4.85546875" style="104" bestFit="1" customWidth="1"/>
    <col min="8194" max="8194" width="32.85546875" style="104" customWidth="1"/>
    <col min="8195" max="8195" width="7.42578125" style="104" bestFit="1" customWidth="1"/>
    <col min="8196" max="8196" width="11.7109375" style="104" bestFit="1" customWidth="1"/>
    <col min="8197" max="8197" width="15.42578125" style="104" customWidth="1"/>
    <col min="8198" max="8198" width="16" style="104" customWidth="1"/>
    <col min="8199" max="8199" width="110.5703125" style="104" customWidth="1"/>
    <col min="8200" max="8448" width="9.140625" style="104"/>
    <col min="8449" max="8449" width="4.85546875" style="104" bestFit="1" customWidth="1"/>
    <col min="8450" max="8450" width="32.85546875" style="104" customWidth="1"/>
    <col min="8451" max="8451" width="7.42578125" style="104" bestFit="1" customWidth="1"/>
    <col min="8452" max="8452" width="11.7109375" style="104" bestFit="1" customWidth="1"/>
    <col min="8453" max="8453" width="15.42578125" style="104" customWidth="1"/>
    <col min="8454" max="8454" width="16" style="104" customWidth="1"/>
    <col min="8455" max="8455" width="110.5703125" style="104" customWidth="1"/>
    <col min="8456" max="8704" width="9.140625" style="104"/>
    <col min="8705" max="8705" width="4.85546875" style="104" bestFit="1" customWidth="1"/>
    <col min="8706" max="8706" width="32.85546875" style="104" customWidth="1"/>
    <col min="8707" max="8707" width="7.42578125" style="104" bestFit="1" customWidth="1"/>
    <col min="8708" max="8708" width="11.7109375" style="104" bestFit="1" customWidth="1"/>
    <col min="8709" max="8709" width="15.42578125" style="104" customWidth="1"/>
    <col min="8710" max="8710" width="16" style="104" customWidth="1"/>
    <col min="8711" max="8711" width="110.5703125" style="104" customWidth="1"/>
    <col min="8712" max="8960" width="9.140625" style="104"/>
    <col min="8961" max="8961" width="4.85546875" style="104" bestFit="1" customWidth="1"/>
    <col min="8962" max="8962" width="32.85546875" style="104" customWidth="1"/>
    <col min="8963" max="8963" width="7.42578125" style="104" bestFit="1" customWidth="1"/>
    <col min="8964" max="8964" width="11.7109375" style="104" bestFit="1" customWidth="1"/>
    <col min="8965" max="8965" width="15.42578125" style="104" customWidth="1"/>
    <col min="8966" max="8966" width="16" style="104" customWidth="1"/>
    <col min="8967" max="8967" width="110.5703125" style="104" customWidth="1"/>
    <col min="8968" max="9216" width="9.140625" style="104"/>
    <col min="9217" max="9217" width="4.85546875" style="104" bestFit="1" customWidth="1"/>
    <col min="9218" max="9218" width="32.85546875" style="104" customWidth="1"/>
    <col min="9219" max="9219" width="7.42578125" style="104" bestFit="1" customWidth="1"/>
    <col min="9220" max="9220" width="11.7109375" style="104" bestFit="1" customWidth="1"/>
    <col min="9221" max="9221" width="15.42578125" style="104" customWidth="1"/>
    <col min="9222" max="9222" width="16" style="104" customWidth="1"/>
    <col min="9223" max="9223" width="110.5703125" style="104" customWidth="1"/>
    <col min="9224" max="9472" width="9.140625" style="104"/>
    <col min="9473" max="9473" width="4.85546875" style="104" bestFit="1" customWidth="1"/>
    <col min="9474" max="9474" width="32.85546875" style="104" customWidth="1"/>
    <col min="9475" max="9475" width="7.42578125" style="104" bestFit="1" customWidth="1"/>
    <col min="9476" max="9476" width="11.7109375" style="104" bestFit="1" customWidth="1"/>
    <col min="9477" max="9477" width="15.42578125" style="104" customWidth="1"/>
    <col min="9478" max="9478" width="16" style="104" customWidth="1"/>
    <col min="9479" max="9479" width="110.5703125" style="104" customWidth="1"/>
    <col min="9480" max="9728" width="9.140625" style="104"/>
    <col min="9729" max="9729" width="4.85546875" style="104" bestFit="1" customWidth="1"/>
    <col min="9730" max="9730" width="32.85546875" style="104" customWidth="1"/>
    <col min="9731" max="9731" width="7.42578125" style="104" bestFit="1" customWidth="1"/>
    <col min="9732" max="9732" width="11.7109375" style="104" bestFit="1" customWidth="1"/>
    <col min="9733" max="9733" width="15.42578125" style="104" customWidth="1"/>
    <col min="9734" max="9734" width="16" style="104" customWidth="1"/>
    <col min="9735" max="9735" width="110.5703125" style="104" customWidth="1"/>
    <col min="9736" max="9984" width="9.140625" style="104"/>
    <col min="9985" max="9985" width="4.85546875" style="104" bestFit="1" customWidth="1"/>
    <col min="9986" max="9986" width="32.85546875" style="104" customWidth="1"/>
    <col min="9987" max="9987" width="7.42578125" style="104" bestFit="1" customWidth="1"/>
    <col min="9988" max="9988" width="11.7109375" style="104" bestFit="1" customWidth="1"/>
    <col min="9989" max="9989" width="15.42578125" style="104" customWidth="1"/>
    <col min="9990" max="9990" width="16" style="104" customWidth="1"/>
    <col min="9991" max="9991" width="110.5703125" style="104" customWidth="1"/>
    <col min="9992" max="10240" width="9.140625" style="104"/>
    <col min="10241" max="10241" width="4.85546875" style="104" bestFit="1" customWidth="1"/>
    <col min="10242" max="10242" width="32.85546875" style="104" customWidth="1"/>
    <col min="10243" max="10243" width="7.42578125" style="104" bestFit="1" customWidth="1"/>
    <col min="10244" max="10244" width="11.7109375" style="104" bestFit="1" customWidth="1"/>
    <col min="10245" max="10245" width="15.42578125" style="104" customWidth="1"/>
    <col min="10246" max="10246" width="16" style="104" customWidth="1"/>
    <col min="10247" max="10247" width="110.5703125" style="104" customWidth="1"/>
    <col min="10248" max="10496" width="9.140625" style="104"/>
    <col min="10497" max="10497" width="4.85546875" style="104" bestFit="1" customWidth="1"/>
    <col min="10498" max="10498" width="32.85546875" style="104" customWidth="1"/>
    <col min="10499" max="10499" width="7.42578125" style="104" bestFit="1" customWidth="1"/>
    <col min="10500" max="10500" width="11.7109375" style="104" bestFit="1" customWidth="1"/>
    <col min="10501" max="10501" width="15.42578125" style="104" customWidth="1"/>
    <col min="10502" max="10502" width="16" style="104" customWidth="1"/>
    <col min="10503" max="10503" width="110.5703125" style="104" customWidth="1"/>
    <col min="10504" max="10752" width="9.140625" style="104"/>
    <col min="10753" max="10753" width="4.85546875" style="104" bestFit="1" customWidth="1"/>
    <col min="10754" max="10754" width="32.85546875" style="104" customWidth="1"/>
    <col min="10755" max="10755" width="7.42578125" style="104" bestFit="1" customWidth="1"/>
    <col min="10756" max="10756" width="11.7109375" style="104" bestFit="1" customWidth="1"/>
    <col min="10757" max="10757" width="15.42578125" style="104" customWidth="1"/>
    <col min="10758" max="10758" width="16" style="104" customWidth="1"/>
    <col min="10759" max="10759" width="110.5703125" style="104" customWidth="1"/>
    <col min="10760" max="11008" width="9.140625" style="104"/>
    <col min="11009" max="11009" width="4.85546875" style="104" bestFit="1" customWidth="1"/>
    <col min="11010" max="11010" width="32.85546875" style="104" customWidth="1"/>
    <col min="11011" max="11011" width="7.42578125" style="104" bestFit="1" customWidth="1"/>
    <col min="11012" max="11012" width="11.7109375" style="104" bestFit="1" customWidth="1"/>
    <col min="11013" max="11013" width="15.42578125" style="104" customWidth="1"/>
    <col min="11014" max="11014" width="16" style="104" customWidth="1"/>
    <col min="11015" max="11015" width="110.5703125" style="104" customWidth="1"/>
    <col min="11016" max="11264" width="9.140625" style="104"/>
    <col min="11265" max="11265" width="4.85546875" style="104" bestFit="1" customWidth="1"/>
    <col min="11266" max="11266" width="32.85546875" style="104" customWidth="1"/>
    <col min="11267" max="11267" width="7.42578125" style="104" bestFit="1" customWidth="1"/>
    <col min="11268" max="11268" width="11.7109375" style="104" bestFit="1" customWidth="1"/>
    <col min="11269" max="11269" width="15.42578125" style="104" customWidth="1"/>
    <col min="11270" max="11270" width="16" style="104" customWidth="1"/>
    <col min="11271" max="11271" width="110.5703125" style="104" customWidth="1"/>
    <col min="11272" max="11520" width="9.140625" style="104"/>
    <col min="11521" max="11521" width="4.85546875" style="104" bestFit="1" customWidth="1"/>
    <col min="11522" max="11522" width="32.85546875" style="104" customWidth="1"/>
    <col min="11523" max="11523" width="7.42578125" style="104" bestFit="1" customWidth="1"/>
    <col min="11524" max="11524" width="11.7109375" style="104" bestFit="1" customWidth="1"/>
    <col min="11525" max="11525" width="15.42578125" style="104" customWidth="1"/>
    <col min="11526" max="11526" width="16" style="104" customWidth="1"/>
    <col min="11527" max="11527" width="110.5703125" style="104" customWidth="1"/>
    <col min="11528" max="11776" width="9.140625" style="104"/>
    <col min="11777" max="11777" width="4.85546875" style="104" bestFit="1" customWidth="1"/>
    <col min="11778" max="11778" width="32.85546875" style="104" customWidth="1"/>
    <col min="11779" max="11779" width="7.42578125" style="104" bestFit="1" customWidth="1"/>
    <col min="11780" max="11780" width="11.7109375" style="104" bestFit="1" customWidth="1"/>
    <col min="11781" max="11781" width="15.42578125" style="104" customWidth="1"/>
    <col min="11782" max="11782" width="16" style="104" customWidth="1"/>
    <col min="11783" max="11783" width="110.5703125" style="104" customWidth="1"/>
    <col min="11784" max="12032" width="9.140625" style="104"/>
    <col min="12033" max="12033" width="4.85546875" style="104" bestFit="1" customWidth="1"/>
    <col min="12034" max="12034" width="32.85546875" style="104" customWidth="1"/>
    <col min="12035" max="12035" width="7.42578125" style="104" bestFit="1" customWidth="1"/>
    <col min="12036" max="12036" width="11.7109375" style="104" bestFit="1" customWidth="1"/>
    <col min="12037" max="12037" width="15.42578125" style="104" customWidth="1"/>
    <col min="12038" max="12038" width="16" style="104" customWidth="1"/>
    <col min="12039" max="12039" width="110.5703125" style="104" customWidth="1"/>
    <col min="12040" max="12288" width="9.140625" style="104"/>
    <col min="12289" max="12289" width="4.85546875" style="104" bestFit="1" customWidth="1"/>
    <col min="12290" max="12290" width="32.85546875" style="104" customWidth="1"/>
    <col min="12291" max="12291" width="7.42578125" style="104" bestFit="1" customWidth="1"/>
    <col min="12292" max="12292" width="11.7109375" style="104" bestFit="1" customWidth="1"/>
    <col min="12293" max="12293" width="15.42578125" style="104" customWidth="1"/>
    <col min="12294" max="12294" width="16" style="104" customWidth="1"/>
    <col min="12295" max="12295" width="110.5703125" style="104" customWidth="1"/>
    <col min="12296" max="12544" width="9.140625" style="104"/>
    <col min="12545" max="12545" width="4.85546875" style="104" bestFit="1" customWidth="1"/>
    <col min="12546" max="12546" width="32.85546875" style="104" customWidth="1"/>
    <col min="12547" max="12547" width="7.42578125" style="104" bestFit="1" customWidth="1"/>
    <col min="12548" max="12548" width="11.7109375" style="104" bestFit="1" customWidth="1"/>
    <col min="12549" max="12549" width="15.42578125" style="104" customWidth="1"/>
    <col min="12550" max="12550" width="16" style="104" customWidth="1"/>
    <col min="12551" max="12551" width="110.5703125" style="104" customWidth="1"/>
    <col min="12552" max="12800" width="9.140625" style="104"/>
    <col min="12801" max="12801" width="4.85546875" style="104" bestFit="1" customWidth="1"/>
    <col min="12802" max="12802" width="32.85546875" style="104" customWidth="1"/>
    <col min="12803" max="12803" width="7.42578125" style="104" bestFit="1" customWidth="1"/>
    <col min="12804" max="12804" width="11.7109375" style="104" bestFit="1" customWidth="1"/>
    <col min="12805" max="12805" width="15.42578125" style="104" customWidth="1"/>
    <col min="12806" max="12806" width="16" style="104" customWidth="1"/>
    <col min="12807" max="12807" width="110.5703125" style="104" customWidth="1"/>
    <col min="12808" max="13056" width="9.140625" style="104"/>
    <col min="13057" max="13057" width="4.85546875" style="104" bestFit="1" customWidth="1"/>
    <col min="13058" max="13058" width="32.85546875" style="104" customWidth="1"/>
    <col min="13059" max="13059" width="7.42578125" style="104" bestFit="1" customWidth="1"/>
    <col min="13060" max="13060" width="11.7109375" style="104" bestFit="1" customWidth="1"/>
    <col min="13061" max="13061" width="15.42578125" style="104" customWidth="1"/>
    <col min="13062" max="13062" width="16" style="104" customWidth="1"/>
    <col min="13063" max="13063" width="110.5703125" style="104" customWidth="1"/>
    <col min="13064" max="13312" width="9.140625" style="104"/>
    <col min="13313" max="13313" width="4.85546875" style="104" bestFit="1" customWidth="1"/>
    <col min="13314" max="13314" width="32.85546875" style="104" customWidth="1"/>
    <col min="13315" max="13315" width="7.42578125" style="104" bestFit="1" customWidth="1"/>
    <col min="13316" max="13316" width="11.7109375" style="104" bestFit="1" customWidth="1"/>
    <col min="13317" max="13317" width="15.42578125" style="104" customWidth="1"/>
    <col min="13318" max="13318" width="16" style="104" customWidth="1"/>
    <col min="13319" max="13319" width="110.5703125" style="104" customWidth="1"/>
    <col min="13320" max="13568" width="9.140625" style="104"/>
    <col min="13569" max="13569" width="4.85546875" style="104" bestFit="1" customWidth="1"/>
    <col min="13570" max="13570" width="32.85546875" style="104" customWidth="1"/>
    <col min="13571" max="13571" width="7.42578125" style="104" bestFit="1" customWidth="1"/>
    <col min="13572" max="13572" width="11.7109375" style="104" bestFit="1" customWidth="1"/>
    <col min="13573" max="13573" width="15.42578125" style="104" customWidth="1"/>
    <col min="13574" max="13574" width="16" style="104" customWidth="1"/>
    <col min="13575" max="13575" width="110.5703125" style="104" customWidth="1"/>
    <col min="13576" max="13824" width="9.140625" style="104"/>
    <col min="13825" max="13825" width="4.85546875" style="104" bestFit="1" customWidth="1"/>
    <col min="13826" max="13826" width="32.85546875" style="104" customWidth="1"/>
    <col min="13827" max="13827" width="7.42578125" style="104" bestFit="1" customWidth="1"/>
    <col min="13828" max="13828" width="11.7109375" style="104" bestFit="1" customWidth="1"/>
    <col min="13829" max="13829" width="15.42578125" style="104" customWidth="1"/>
    <col min="13830" max="13830" width="16" style="104" customWidth="1"/>
    <col min="13831" max="13831" width="110.5703125" style="104" customWidth="1"/>
    <col min="13832" max="14080" width="9.140625" style="104"/>
    <col min="14081" max="14081" width="4.85546875" style="104" bestFit="1" customWidth="1"/>
    <col min="14082" max="14082" width="32.85546875" style="104" customWidth="1"/>
    <col min="14083" max="14083" width="7.42578125" style="104" bestFit="1" customWidth="1"/>
    <col min="14084" max="14084" width="11.7109375" style="104" bestFit="1" customWidth="1"/>
    <col min="14085" max="14085" width="15.42578125" style="104" customWidth="1"/>
    <col min="14086" max="14086" width="16" style="104" customWidth="1"/>
    <col min="14087" max="14087" width="110.5703125" style="104" customWidth="1"/>
    <col min="14088" max="14336" width="9.140625" style="104"/>
    <col min="14337" max="14337" width="4.85546875" style="104" bestFit="1" customWidth="1"/>
    <col min="14338" max="14338" width="32.85546875" style="104" customWidth="1"/>
    <col min="14339" max="14339" width="7.42578125" style="104" bestFit="1" customWidth="1"/>
    <col min="14340" max="14340" width="11.7109375" style="104" bestFit="1" customWidth="1"/>
    <col min="14341" max="14341" width="15.42578125" style="104" customWidth="1"/>
    <col min="14342" max="14342" width="16" style="104" customWidth="1"/>
    <col min="14343" max="14343" width="110.5703125" style="104" customWidth="1"/>
    <col min="14344" max="14592" width="9.140625" style="104"/>
    <col min="14593" max="14593" width="4.85546875" style="104" bestFit="1" customWidth="1"/>
    <col min="14594" max="14594" width="32.85546875" style="104" customWidth="1"/>
    <col min="14595" max="14595" width="7.42578125" style="104" bestFit="1" customWidth="1"/>
    <col min="14596" max="14596" width="11.7109375" style="104" bestFit="1" customWidth="1"/>
    <col min="14597" max="14597" width="15.42578125" style="104" customWidth="1"/>
    <col min="14598" max="14598" width="16" style="104" customWidth="1"/>
    <col min="14599" max="14599" width="110.5703125" style="104" customWidth="1"/>
    <col min="14600" max="14848" width="9.140625" style="104"/>
    <col min="14849" max="14849" width="4.85546875" style="104" bestFit="1" customWidth="1"/>
    <col min="14850" max="14850" width="32.85546875" style="104" customWidth="1"/>
    <col min="14851" max="14851" width="7.42578125" style="104" bestFit="1" customWidth="1"/>
    <col min="14852" max="14852" width="11.7109375" style="104" bestFit="1" customWidth="1"/>
    <col min="14853" max="14853" width="15.42578125" style="104" customWidth="1"/>
    <col min="14854" max="14854" width="16" style="104" customWidth="1"/>
    <col min="14855" max="14855" width="110.5703125" style="104" customWidth="1"/>
    <col min="14856" max="15104" width="9.140625" style="104"/>
    <col min="15105" max="15105" width="4.85546875" style="104" bestFit="1" customWidth="1"/>
    <col min="15106" max="15106" width="32.85546875" style="104" customWidth="1"/>
    <col min="15107" max="15107" width="7.42578125" style="104" bestFit="1" customWidth="1"/>
    <col min="15108" max="15108" width="11.7109375" style="104" bestFit="1" customWidth="1"/>
    <col min="15109" max="15109" width="15.42578125" style="104" customWidth="1"/>
    <col min="15110" max="15110" width="16" style="104" customWidth="1"/>
    <col min="15111" max="15111" width="110.5703125" style="104" customWidth="1"/>
    <col min="15112" max="15360" width="9.140625" style="104"/>
    <col min="15361" max="15361" width="4.85546875" style="104" bestFit="1" customWidth="1"/>
    <col min="15362" max="15362" width="32.85546875" style="104" customWidth="1"/>
    <col min="15363" max="15363" width="7.42578125" style="104" bestFit="1" customWidth="1"/>
    <col min="15364" max="15364" width="11.7109375" style="104" bestFit="1" customWidth="1"/>
    <col min="15365" max="15365" width="15.42578125" style="104" customWidth="1"/>
    <col min="15366" max="15366" width="16" style="104" customWidth="1"/>
    <col min="15367" max="15367" width="110.5703125" style="104" customWidth="1"/>
    <col min="15368" max="15616" width="9.140625" style="104"/>
    <col min="15617" max="15617" width="4.85546875" style="104" bestFit="1" customWidth="1"/>
    <col min="15618" max="15618" width="32.85546875" style="104" customWidth="1"/>
    <col min="15619" max="15619" width="7.42578125" style="104" bestFit="1" customWidth="1"/>
    <col min="15620" max="15620" width="11.7109375" style="104" bestFit="1" customWidth="1"/>
    <col min="15621" max="15621" width="15.42578125" style="104" customWidth="1"/>
    <col min="15622" max="15622" width="16" style="104" customWidth="1"/>
    <col min="15623" max="15623" width="110.5703125" style="104" customWidth="1"/>
    <col min="15624" max="15872" width="9.140625" style="104"/>
    <col min="15873" max="15873" width="4.85546875" style="104" bestFit="1" customWidth="1"/>
    <col min="15874" max="15874" width="32.85546875" style="104" customWidth="1"/>
    <col min="15875" max="15875" width="7.42578125" style="104" bestFit="1" customWidth="1"/>
    <col min="15876" max="15876" width="11.7109375" style="104" bestFit="1" customWidth="1"/>
    <col min="15877" max="15877" width="15.42578125" style="104" customWidth="1"/>
    <col min="15878" max="15878" width="16" style="104" customWidth="1"/>
    <col min="15879" max="15879" width="110.5703125" style="104" customWidth="1"/>
    <col min="15880" max="16128" width="9.140625" style="104"/>
    <col min="16129" max="16129" width="4.85546875" style="104" bestFit="1" customWidth="1"/>
    <col min="16130" max="16130" width="32.85546875" style="104" customWidth="1"/>
    <col min="16131" max="16131" width="7.42578125" style="104" bestFit="1" customWidth="1"/>
    <col min="16132" max="16132" width="11.7109375" style="104" bestFit="1" customWidth="1"/>
    <col min="16133" max="16133" width="15.42578125" style="104" customWidth="1"/>
    <col min="16134" max="16134" width="16" style="104" customWidth="1"/>
    <col min="16135" max="16135" width="110.5703125" style="104" customWidth="1"/>
    <col min="16136" max="16384" width="9.140625" style="104"/>
  </cols>
  <sheetData>
    <row r="1" spans="1:7" x14ac:dyDescent="0.2">
      <c r="A1" s="119"/>
      <c r="B1" s="120"/>
      <c r="C1" s="121" t="s">
        <v>41</v>
      </c>
      <c r="D1" s="121" t="s">
        <v>42</v>
      </c>
      <c r="E1" s="102" t="s">
        <v>43</v>
      </c>
      <c r="F1" s="102" t="s">
        <v>44</v>
      </c>
    </row>
    <row r="2" spans="1:7" ht="15.75" x14ac:dyDescent="0.25">
      <c r="A2" s="122" t="s">
        <v>1</v>
      </c>
      <c r="B2" s="123" t="s">
        <v>2</v>
      </c>
      <c r="C2" s="124"/>
      <c r="D2" s="125"/>
      <c r="F2" s="106"/>
    </row>
    <row r="3" spans="1:7" x14ac:dyDescent="0.2">
      <c r="A3" s="119"/>
      <c r="B3" s="126"/>
      <c r="C3" s="124"/>
      <c r="D3" s="125"/>
      <c r="F3" s="106"/>
    </row>
    <row r="4" spans="1:7" ht="12.75" x14ac:dyDescent="0.2">
      <c r="A4" s="127" t="s">
        <v>45</v>
      </c>
      <c r="B4" s="126" t="s">
        <v>46</v>
      </c>
      <c r="C4" s="124"/>
      <c r="D4" s="125"/>
      <c r="F4" s="106"/>
    </row>
    <row r="5" spans="1:7" x14ac:dyDescent="0.2">
      <c r="A5" s="119"/>
      <c r="B5" s="126"/>
      <c r="C5" s="124"/>
      <c r="D5" s="125"/>
      <c r="F5" s="106"/>
    </row>
    <row r="6" spans="1:7" ht="204" x14ac:dyDescent="0.2">
      <c r="A6" s="119" t="s">
        <v>47</v>
      </c>
      <c r="B6" s="128" t="s">
        <v>48</v>
      </c>
      <c r="C6" s="129" t="s">
        <v>49</v>
      </c>
      <c r="D6" s="125">
        <v>1</v>
      </c>
      <c r="F6" s="102">
        <f>D6*E6</f>
        <v>0</v>
      </c>
    </row>
    <row r="7" spans="1:7" x14ac:dyDescent="0.2">
      <c r="A7" s="119"/>
      <c r="B7" s="128"/>
      <c r="C7" s="124"/>
      <c r="D7" s="125"/>
    </row>
    <row r="8" spans="1:7" s="109" customFormat="1" ht="12.75" x14ac:dyDescent="0.2">
      <c r="A8" s="127" t="s">
        <v>50</v>
      </c>
      <c r="B8" s="130" t="s">
        <v>51</v>
      </c>
      <c r="C8" s="131"/>
      <c r="D8" s="132"/>
      <c r="E8" s="108"/>
      <c r="F8" s="108"/>
      <c r="G8" s="107"/>
    </row>
    <row r="9" spans="1:7" x14ac:dyDescent="0.2">
      <c r="A9" s="119"/>
      <c r="B9" s="128"/>
      <c r="C9" s="124"/>
      <c r="D9" s="125"/>
    </row>
    <row r="10" spans="1:7" ht="67.900000000000006" customHeight="1" x14ac:dyDescent="0.2">
      <c r="A10" s="119" t="s">
        <v>52</v>
      </c>
      <c r="B10" s="128" t="s">
        <v>316</v>
      </c>
      <c r="C10" s="124" t="s">
        <v>57</v>
      </c>
      <c r="D10" s="125">
        <v>1</v>
      </c>
      <c r="F10" s="102">
        <f>D10*E10</f>
        <v>0</v>
      </c>
    </row>
    <row r="11" spans="1:7" x14ac:dyDescent="0.2">
      <c r="A11" s="119"/>
      <c r="B11" s="128"/>
      <c r="C11" s="124"/>
      <c r="D11" s="125"/>
    </row>
    <row r="12" spans="1:7" ht="63.75" x14ac:dyDescent="0.2">
      <c r="A12" s="119" t="s">
        <v>55</v>
      </c>
      <c r="B12" s="128" t="s">
        <v>275</v>
      </c>
      <c r="C12" s="124" t="s">
        <v>54</v>
      </c>
      <c r="D12" s="125">
        <v>1</v>
      </c>
      <c r="F12" s="102">
        <f>D12*E12</f>
        <v>0</v>
      </c>
    </row>
    <row r="13" spans="1:7" ht="11.45" customHeight="1" x14ac:dyDescent="0.2">
      <c r="A13" s="119"/>
      <c r="B13" s="128"/>
      <c r="C13" s="124"/>
      <c r="D13" s="125"/>
    </row>
    <row r="14" spans="1:7" x14ac:dyDescent="0.2">
      <c r="A14" s="133" t="s">
        <v>58</v>
      </c>
      <c r="B14" s="125" t="s">
        <v>351</v>
      </c>
      <c r="C14" s="124" t="s">
        <v>54</v>
      </c>
      <c r="D14" s="125">
        <v>1</v>
      </c>
      <c r="F14" s="102">
        <f>D14*E14</f>
        <v>0</v>
      </c>
    </row>
    <row r="15" spans="1:7" x14ac:dyDescent="0.2">
      <c r="A15" s="133"/>
      <c r="B15" s="128"/>
      <c r="C15" s="124"/>
      <c r="D15" s="125"/>
    </row>
    <row r="16" spans="1:7" ht="89.25" x14ac:dyDescent="0.2">
      <c r="A16" s="133" t="s">
        <v>60</v>
      </c>
      <c r="B16" s="170" t="s">
        <v>352</v>
      </c>
      <c r="C16" s="124" t="s">
        <v>54</v>
      </c>
      <c r="D16" s="125">
        <v>1</v>
      </c>
      <c r="F16" s="102">
        <f>D16*E16</f>
        <v>0</v>
      </c>
    </row>
    <row r="17" spans="1:7" x14ac:dyDescent="0.2">
      <c r="A17" s="119"/>
      <c r="B17" s="128"/>
      <c r="C17" s="124"/>
      <c r="D17" s="125"/>
    </row>
    <row r="18" spans="1:7" ht="51" x14ac:dyDescent="0.2">
      <c r="A18" s="133" t="s">
        <v>62</v>
      </c>
      <c r="B18" s="128" t="s">
        <v>56</v>
      </c>
      <c r="C18" s="124" t="s">
        <v>57</v>
      </c>
      <c r="D18" s="125">
        <v>4</v>
      </c>
      <c r="F18" s="102">
        <f>D18*E18</f>
        <v>0</v>
      </c>
    </row>
    <row r="19" spans="1:7" x14ac:dyDescent="0.2">
      <c r="A19" s="119"/>
      <c r="B19" s="128"/>
      <c r="C19" s="124"/>
      <c r="D19" s="125"/>
    </row>
    <row r="20" spans="1:7" ht="38.25" x14ac:dyDescent="0.2">
      <c r="A20" s="133" t="s">
        <v>67</v>
      </c>
      <c r="B20" s="128" t="s">
        <v>353</v>
      </c>
      <c r="C20" s="124" t="s">
        <v>57</v>
      </c>
      <c r="D20" s="125">
        <v>4</v>
      </c>
      <c r="F20" s="102">
        <f>D20*E20</f>
        <v>0</v>
      </c>
    </row>
    <row r="21" spans="1:7" x14ac:dyDescent="0.2">
      <c r="A21" s="119"/>
      <c r="B21" s="128"/>
      <c r="C21" s="124"/>
      <c r="D21" s="125"/>
    </row>
    <row r="22" spans="1:7" s="109" customFormat="1" ht="51" x14ac:dyDescent="0.2">
      <c r="A22" s="133" t="s">
        <v>69</v>
      </c>
      <c r="B22" s="128" t="s">
        <v>319</v>
      </c>
      <c r="C22" s="124" t="s">
        <v>66</v>
      </c>
      <c r="D22" s="125">
        <v>3.24</v>
      </c>
      <c r="E22" s="102"/>
      <c r="F22" s="102">
        <f>D22*E22</f>
        <v>0</v>
      </c>
      <c r="G22" s="107"/>
    </row>
    <row r="23" spans="1:7" x14ac:dyDescent="0.2">
      <c r="A23" s="119"/>
      <c r="B23" s="128"/>
      <c r="C23" s="124"/>
      <c r="D23" s="125"/>
      <c r="E23" s="168"/>
    </row>
    <row r="24" spans="1:7" ht="63.75" x14ac:dyDescent="0.2">
      <c r="A24" s="133" t="s">
        <v>71</v>
      </c>
      <c r="B24" s="128" t="s">
        <v>544</v>
      </c>
      <c r="C24" s="124" t="s">
        <v>169</v>
      </c>
      <c r="D24" s="125">
        <v>0.36</v>
      </c>
      <c r="F24" s="102">
        <f>D24*E24</f>
        <v>0</v>
      </c>
    </row>
    <row r="25" spans="1:7" x14ac:dyDescent="0.2">
      <c r="A25" s="119"/>
      <c r="B25" s="128"/>
      <c r="C25" s="124"/>
      <c r="D25" s="125"/>
      <c r="E25" s="168"/>
    </row>
    <row r="26" spans="1:7" ht="70.150000000000006" customHeight="1" x14ac:dyDescent="0.2">
      <c r="A26" s="119" t="s">
        <v>75</v>
      </c>
      <c r="B26" s="128" t="s">
        <v>355</v>
      </c>
      <c r="C26" s="124" t="s">
        <v>66</v>
      </c>
      <c r="D26" s="125">
        <v>91.4</v>
      </c>
      <c r="F26" s="102">
        <f>D26*E26</f>
        <v>0</v>
      </c>
    </row>
    <row r="27" spans="1:7" x14ac:dyDescent="0.2">
      <c r="A27" s="119"/>
      <c r="B27" s="128"/>
      <c r="C27" s="124"/>
      <c r="D27" s="125"/>
    </row>
    <row r="28" spans="1:7" ht="63.75" x14ac:dyDescent="0.2">
      <c r="A28" s="133" t="s">
        <v>77</v>
      </c>
      <c r="B28" s="128" t="s">
        <v>356</v>
      </c>
      <c r="C28" s="124" t="s">
        <v>66</v>
      </c>
      <c r="D28" s="125">
        <v>91.4</v>
      </c>
      <c r="F28" s="102">
        <f>D28*E28</f>
        <v>0</v>
      </c>
    </row>
    <row r="29" spans="1:7" ht="12.75" x14ac:dyDescent="0.2">
      <c r="A29" s="137"/>
      <c r="B29" s="128"/>
      <c r="C29" s="124"/>
      <c r="D29" s="125"/>
    </row>
    <row r="30" spans="1:7" ht="51" x14ac:dyDescent="0.2">
      <c r="A30" s="133" t="s">
        <v>80</v>
      </c>
      <c r="B30" s="128" t="s">
        <v>321</v>
      </c>
      <c r="C30" s="124" t="s">
        <v>79</v>
      </c>
      <c r="D30" s="125">
        <v>30</v>
      </c>
      <c r="F30" s="102">
        <f>D30*E30</f>
        <v>0</v>
      </c>
    </row>
    <row r="31" spans="1:7" x14ac:dyDescent="0.2">
      <c r="A31" s="119"/>
      <c r="B31" s="128"/>
      <c r="C31" s="124"/>
      <c r="D31" s="125"/>
    </row>
    <row r="32" spans="1:7" ht="51" x14ac:dyDescent="0.2">
      <c r="A32" s="133" t="s">
        <v>82</v>
      </c>
      <c r="B32" s="128" t="s">
        <v>322</v>
      </c>
      <c r="C32" s="124" t="s">
        <v>79</v>
      </c>
      <c r="D32" s="125">
        <v>20</v>
      </c>
      <c r="F32" s="102">
        <f>D32*E32</f>
        <v>0</v>
      </c>
    </row>
    <row r="33" spans="1:7" x14ac:dyDescent="0.2">
      <c r="A33" s="133"/>
      <c r="B33" s="128"/>
      <c r="C33" s="124"/>
      <c r="D33" s="125"/>
    </row>
    <row r="34" spans="1:7" ht="51" x14ac:dyDescent="0.2">
      <c r="A34" s="133" t="s">
        <v>84</v>
      </c>
      <c r="B34" s="128" t="s">
        <v>357</v>
      </c>
      <c r="C34" s="124" t="s">
        <v>79</v>
      </c>
      <c r="D34" s="125">
        <v>11</v>
      </c>
      <c r="F34" s="102">
        <f>D34*E34</f>
        <v>0</v>
      </c>
    </row>
    <row r="35" spans="1:7" x14ac:dyDescent="0.2">
      <c r="A35" s="133"/>
      <c r="B35" s="128" t="s">
        <v>541</v>
      </c>
      <c r="C35" s="124" t="s">
        <v>79</v>
      </c>
      <c r="D35" s="125">
        <v>19</v>
      </c>
      <c r="F35" s="102">
        <f>D35*E35</f>
        <v>0</v>
      </c>
    </row>
    <row r="36" spans="1:7" x14ac:dyDescent="0.2">
      <c r="A36" s="133"/>
      <c r="B36" s="128"/>
      <c r="C36" s="124"/>
      <c r="D36" s="125"/>
    </row>
    <row r="37" spans="1:7" ht="51" x14ac:dyDescent="0.2">
      <c r="A37" s="133" t="s">
        <v>86</v>
      </c>
      <c r="B37" s="128" t="s">
        <v>358</v>
      </c>
      <c r="C37" s="124" t="s">
        <v>79</v>
      </c>
      <c r="D37" s="125">
        <v>30</v>
      </c>
      <c r="F37" s="102">
        <f>D37*E37</f>
        <v>0</v>
      </c>
    </row>
    <row r="38" spans="1:7" x14ac:dyDescent="0.2">
      <c r="A38" s="119"/>
      <c r="B38" s="128"/>
      <c r="C38" s="124"/>
      <c r="D38" s="125"/>
    </row>
    <row r="39" spans="1:7" ht="51" x14ac:dyDescent="0.2">
      <c r="A39" s="133" t="s">
        <v>88</v>
      </c>
      <c r="B39" s="128" t="s">
        <v>167</v>
      </c>
      <c r="C39" s="124" t="s">
        <v>57</v>
      </c>
      <c r="D39" s="125">
        <v>2</v>
      </c>
      <c r="F39" s="102">
        <f>D39*E39</f>
        <v>0</v>
      </c>
    </row>
    <row r="40" spans="1:7" ht="12.75" x14ac:dyDescent="0.2">
      <c r="A40" s="137"/>
      <c r="B40" s="128" t="s">
        <v>541</v>
      </c>
      <c r="C40" s="124" t="s">
        <v>57</v>
      </c>
      <c r="D40" s="125">
        <v>2</v>
      </c>
      <c r="F40" s="102">
        <f>D40*E40</f>
        <v>0</v>
      </c>
    </row>
    <row r="41" spans="1:7" x14ac:dyDescent="0.2">
      <c r="A41" s="119"/>
      <c r="B41" s="128"/>
      <c r="C41" s="124"/>
      <c r="D41" s="125"/>
    </row>
    <row r="42" spans="1:7" ht="12.75" x14ac:dyDescent="0.2">
      <c r="A42" s="127" t="s">
        <v>102</v>
      </c>
      <c r="B42" s="130" t="s">
        <v>103</v>
      </c>
      <c r="C42" s="131"/>
      <c r="D42" s="132"/>
      <c r="E42" s="108"/>
      <c r="F42" s="108"/>
    </row>
    <row r="43" spans="1:7" x14ac:dyDescent="0.2">
      <c r="A43" s="119"/>
      <c r="B43" s="128"/>
      <c r="C43" s="124"/>
      <c r="D43" s="125"/>
    </row>
    <row r="44" spans="1:7" ht="51" x14ac:dyDescent="0.2">
      <c r="A44" s="133" t="s">
        <v>92</v>
      </c>
      <c r="B44" s="128" t="s">
        <v>286</v>
      </c>
      <c r="C44" s="124" t="s">
        <v>169</v>
      </c>
      <c r="D44" s="125">
        <v>0.36</v>
      </c>
      <c r="F44" s="102">
        <f>D44*E44</f>
        <v>0</v>
      </c>
      <c r="G44" s="104"/>
    </row>
    <row r="45" spans="1:7" x14ac:dyDescent="0.2">
      <c r="A45" s="133"/>
      <c r="B45" s="128"/>
      <c r="C45" s="124"/>
      <c r="D45" s="125"/>
      <c r="G45" s="104"/>
    </row>
    <row r="46" spans="1:7" ht="38.25" x14ac:dyDescent="0.2">
      <c r="A46" s="133" t="s">
        <v>98</v>
      </c>
      <c r="B46" s="128" t="s">
        <v>288</v>
      </c>
      <c r="C46" s="124" t="s">
        <v>66</v>
      </c>
      <c r="D46" s="125">
        <v>1.8</v>
      </c>
      <c r="F46" s="102">
        <f>D46*E46</f>
        <v>0</v>
      </c>
      <c r="G46" s="104"/>
    </row>
    <row r="47" spans="1:7" x14ac:dyDescent="0.2">
      <c r="A47" s="133"/>
      <c r="B47" s="128"/>
      <c r="C47" s="124"/>
      <c r="D47" s="125"/>
      <c r="G47" s="104"/>
    </row>
    <row r="48" spans="1:7" ht="38.25" x14ac:dyDescent="0.2">
      <c r="A48" s="133" t="s">
        <v>100</v>
      </c>
      <c r="B48" s="128" t="s">
        <v>545</v>
      </c>
      <c r="C48" s="124" t="s">
        <v>79</v>
      </c>
      <c r="D48" s="125">
        <v>6</v>
      </c>
      <c r="F48" s="102">
        <f>D48*E48</f>
        <v>0</v>
      </c>
      <c r="G48" s="104"/>
    </row>
    <row r="49" spans="1:7" x14ac:dyDescent="0.2">
      <c r="A49" s="119"/>
      <c r="B49" s="128"/>
      <c r="C49" s="124"/>
      <c r="D49" s="125"/>
      <c r="G49" s="104"/>
    </row>
    <row r="50" spans="1:7" ht="25.5" x14ac:dyDescent="0.2">
      <c r="A50" s="133" t="s">
        <v>106</v>
      </c>
      <c r="B50" s="128" t="s">
        <v>293</v>
      </c>
      <c r="C50" s="124" t="s">
        <v>57</v>
      </c>
      <c r="D50" s="125">
        <v>2</v>
      </c>
      <c r="F50" s="102">
        <f>D50*E50</f>
        <v>0</v>
      </c>
      <c r="G50" s="104"/>
    </row>
    <row r="51" spans="1:7" ht="12.75" x14ac:dyDescent="0.2">
      <c r="A51" s="137"/>
      <c r="B51" s="128" t="s">
        <v>541</v>
      </c>
      <c r="C51" s="124" t="s">
        <v>57</v>
      </c>
      <c r="D51" s="125">
        <v>2</v>
      </c>
      <c r="F51" s="102">
        <f>D51*E51</f>
        <v>0</v>
      </c>
      <c r="G51" s="104"/>
    </row>
    <row r="52" spans="1:7" ht="12.75" x14ac:dyDescent="0.2">
      <c r="A52" s="137"/>
      <c r="B52" s="128"/>
      <c r="C52" s="124"/>
      <c r="D52" s="125"/>
      <c r="G52" s="104"/>
    </row>
    <row r="53" spans="1:7" ht="25.5" x14ac:dyDescent="0.2">
      <c r="A53" s="133" t="s">
        <v>108</v>
      </c>
      <c r="B53" s="128" t="s">
        <v>171</v>
      </c>
      <c r="C53" s="124" t="s">
        <v>79</v>
      </c>
      <c r="D53" s="125">
        <v>30</v>
      </c>
      <c r="F53" s="102">
        <f>D53*E53</f>
        <v>0</v>
      </c>
      <c r="G53" s="104"/>
    </row>
    <row r="54" spans="1:7" x14ac:dyDescent="0.2">
      <c r="A54" s="119"/>
      <c r="B54" s="128"/>
      <c r="C54" s="124"/>
      <c r="D54" s="125"/>
      <c r="G54" s="104"/>
    </row>
    <row r="55" spans="1:7" ht="25.5" x14ac:dyDescent="0.2">
      <c r="A55" s="133" t="s">
        <v>110</v>
      </c>
      <c r="B55" s="128" t="s">
        <v>227</v>
      </c>
      <c r="C55" s="124" t="s">
        <v>79</v>
      </c>
      <c r="D55" s="125">
        <v>20</v>
      </c>
      <c r="F55" s="102">
        <f>D55*E55</f>
        <v>0</v>
      </c>
      <c r="G55" s="104"/>
    </row>
    <row r="56" spans="1:7" x14ac:dyDescent="0.2">
      <c r="A56" s="119"/>
      <c r="B56" s="128"/>
      <c r="C56" s="124"/>
      <c r="D56" s="125"/>
      <c r="G56" s="104"/>
    </row>
    <row r="57" spans="1:7" ht="25.5" x14ac:dyDescent="0.2">
      <c r="A57" s="133" t="s">
        <v>112</v>
      </c>
      <c r="B57" s="128" t="s">
        <v>361</v>
      </c>
      <c r="C57" s="124" t="s">
        <v>79</v>
      </c>
      <c r="D57" s="125">
        <v>11</v>
      </c>
      <c r="F57" s="102">
        <f>D57*E57</f>
        <v>0</v>
      </c>
      <c r="G57" s="104"/>
    </row>
    <row r="58" spans="1:7" x14ac:dyDescent="0.2">
      <c r="A58" s="133"/>
      <c r="B58" s="128" t="s">
        <v>541</v>
      </c>
      <c r="C58" s="124" t="s">
        <v>79</v>
      </c>
      <c r="D58" s="125">
        <v>19</v>
      </c>
      <c r="F58" s="102">
        <f>D58*E58</f>
        <v>0</v>
      </c>
      <c r="G58" s="104"/>
    </row>
    <row r="59" spans="1:7" x14ac:dyDescent="0.2">
      <c r="A59" s="133"/>
      <c r="B59" s="128"/>
      <c r="C59" s="124"/>
      <c r="D59" s="125"/>
      <c r="G59" s="104"/>
    </row>
    <row r="60" spans="1:7" ht="25.5" x14ac:dyDescent="0.2">
      <c r="A60" s="133" t="s">
        <v>114</v>
      </c>
      <c r="B60" s="128" t="s">
        <v>362</v>
      </c>
      <c r="C60" s="124" t="s">
        <v>79</v>
      </c>
      <c r="D60" s="125">
        <v>30</v>
      </c>
      <c r="F60" s="102">
        <f>D60*E60</f>
        <v>0</v>
      </c>
      <c r="G60" s="104"/>
    </row>
    <row r="61" spans="1:7" x14ac:dyDescent="0.2">
      <c r="A61" s="133"/>
      <c r="B61" s="128"/>
      <c r="C61" s="124"/>
      <c r="D61" s="125"/>
      <c r="G61" s="104"/>
    </row>
    <row r="62" spans="1:7" ht="51" x14ac:dyDescent="0.2">
      <c r="A62" s="174" t="s">
        <v>116</v>
      </c>
      <c r="B62" s="170" t="s">
        <v>259</v>
      </c>
      <c r="C62" s="171" t="s">
        <v>66</v>
      </c>
      <c r="D62" s="172">
        <v>91.4</v>
      </c>
      <c r="E62" s="166"/>
      <c r="F62" s="166">
        <f>D62*E62</f>
        <v>0</v>
      </c>
      <c r="G62" s="104"/>
    </row>
    <row r="63" spans="1:7" x14ac:dyDescent="0.2">
      <c r="A63" s="133"/>
      <c r="B63" s="128"/>
      <c r="C63" s="124"/>
      <c r="D63" s="125"/>
      <c r="G63" s="104"/>
    </row>
    <row r="64" spans="1:7" ht="51" x14ac:dyDescent="0.2">
      <c r="A64" s="133" t="s">
        <v>118</v>
      </c>
      <c r="B64" s="128" t="s">
        <v>125</v>
      </c>
      <c r="C64" s="124" t="s">
        <v>126</v>
      </c>
      <c r="D64" s="125">
        <v>10</v>
      </c>
      <c r="F64" s="102">
        <f>D64*E64</f>
        <v>0</v>
      </c>
      <c r="G64" s="104"/>
    </row>
    <row r="65" spans="1:7" x14ac:dyDescent="0.2">
      <c r="A65" s="119"/>
      <c r="B65" s="128"/>
      <c r="C65" s="124"/>
      <c r="D65" s="125"/>
      <c r="G65" s="104"/>
    </row>
    <row r="66" spans="1:7" x14ac:dyDescent="0.2">
      <c r="A66" s="133"/>
      <c r="B66" s="143" t="s">
        <v>127</v>
      </c>
      <c r="C66" s="144"/>
      <c r="D66" s="145"/>
      <c r="E66" s="112"/>
      <c r="F66" s="113">
        <f>SUM(F6:F65)</f>
        <v>0</v>
      </c>
      <c r="G66" s="104"/>
    </row>
    <row r="67" spans="1:7" x14ac:dyDescent="0.2">
      <c r="A67" s="119"/>
      <c r="B67" s="146"/>
      <c r="C67" s="147"/>
      <c r="D67" s="148"/>
      <c r="E67" s="114"/>
      <c r="F67" s="115"/>
      <c r="G67" s="104"/>
    </row>
    <row r="68" spans="1:7" x14ac:dyDescent="0.2">
      <c r="A68" s="133"/>
      <c r="B68" s="135"/>
      <c r="C68" s="135"/>
      <c r="D68" s="135"/>
      <c r="E68" s="104"/>
      <c r="F68" s="104"/>
      <c r="G68" s="104"/>
    </row>
    <row r="69" spans="1:7" ht="15.75" x14ac:dyDescent="0.25">
      <c r="A69" s="122" t="s">
        <v>3</v>
      </c>
      <c r="B69" s="123" t="s">
        <v>4</v>
      </c>
      <c r="C69" s="124"/>
      <c r="D69" s="125"/>
      <c r="F69" s="106"/>
      <c r="G69" s="104"/>
    </row>
    <row r="70" spans="1:7" x14ac:dyDescent="0.2">
      <c r="A70" s="119"/>
      <c r="B70" s="126"/>
      <c r="C70" s="124"/>
      <c r="D70" s="125"/>
      <c r="F70" s="106"/>
      <c r="G70" s="104"/>
    </row>
    <row r="71" spans="1:7" ht="12.75" x14ac:dyDescent="0.2">
      <c r="A71" s="127" t="s">
        <v>128</v>
      </c>
      <c r="B71" s="130" t="s">
        <v>129</v>
      </c>
      <c r="C71" s="124"/>
      <c r="D71" s="125"/>
      <c r="G71" s="104"/>
    </row>
    <row r="72" spans="1:7" x14ac:dyDescent="0.2">
      <c r="A72" s="119"/>
      <c r="B72" s="128"/>
      <c r="C72" s="124"/>
      <c r="D72" s="125"/>
      <c r="G72" s="104"/>
    </row>
    <row r="73" spans="1:7" ht="51" x14ac:dyDescent="0.2">
      <c r="A73" s="133" t="s">
        <v>47</v>
      </c>
      <c r="B73" s="128" t="s">
        <v>363</v>
      </c>
      <c r="C73" s="124" t="s">
        <v>57</v>
      </c>
      <c r="D73" s="125">
        <v>1</v>
      </c>
      <c r="F73" s="102">
        <f>D73*E73</f>
        <v>0</v>
      </c>
      <c r="G73" s="104"/>
    </row>
    <row r="74" spans="1:7" x14ac:dyDescent="0.2">
      <c r="A74" s="133"/>
      <c r="B74" s="128"/>
      <c r="C74" s="124"/>
      <c r="D74" s="125"/>
      <c r="G74" s="104"/>
    </row>
    <row r="75" spans="1:7" ht="51" x14ac:dyDescent="0.2">
      <c r="A75" s="133" t="s">
        <v>52</v>
      </c>
      <c r="B75" s="128" t="s">
        <v>546</v>
      </c>
      <c r="C75" s="124" t="s">
        <v>57</v>
      </c>
      <c r="D75" s="125">
        <v>1</v>
      </c>
      <c r="F75" s="102">
        <f>D75*E75</f>
        <v>0</v>
      </c>
      <c r="G75" s="104"/>
    </row>
    <row r="76" spans="1:7" x14ac:dyDescent="0.2">
      <c r="A76" s="119"/>
      <c r="B76" s="128"/>
      <c r="C76" s="124"/>
      <c r="D76" s="125"/>
      <c r="G76" s="104"/>
    </row>
    <row r="77" spans="1:7" ht="25.5" x14ac:dyDescent="0.2">
      <c r="A77" s="133" t="s">
        <v>58</v>
      </c>
      <c r="B77" s="128" t="s">
        <v>364</v>
      </c>
      <c r="C77" s="124" t="s">
        <v>57</v>
      </c>
      <c r="D77" s="125">
        <v>1</v>
      </c>
      <c r="F77" s="102">
        <f>D77*E77</f>
        <v>0</v>
      </c>
      <c r="G77" s="104"/>
    </row>
    <row r="78" spans="1:7" x14ac:dyDescent="0.25">
      <c r="A78" s="165"/>
      <c r="B78" s="165"/>
      <c r="C78" s="165"/>
      <c r="D78" s="165"/>
      <c r="E78" s="159"/>
      <c r="F78" s="159"/>
      <c r="G78" s="104"/>
    </row>
    <row r="79" spans="1:7" x14ac:dyDescent="0.2">
      <c r="A79" s="119"/>
      <c r="B79" s="128"/>
      <c r="C79" s="124"/>
      <c r="D79" s="125"/>
      <c r="G79" s="104"/>
    </row>
    <row r="80" spans="1:7" ht="12.75" x14ac:dyDescent="0.2">
      <c r="A80" s="127" t="s">
        <v>133</v>
      </c>
      <c r="B80" s="130" t="s">
        <v>134</v>
      </c>
      <c r="C80" s="124"/>
      <c r="D80" s="125"/>
      <c r="G80" s="104"/>
    </row>
    <row r="81" spans="1:7" x14ac:dyDescent="0.2">
      <c r="A81" s="119"/>
      <c r="B81" s="128"/>
      <c r="C81" s="124"/>
      <c r="D81" s="125"/>
      <c r="G81" s="104"/>
    </row>
    <row r="82" spans="1:7" ht="51" x14ac:dyDescent="0.2">
      <c r="A82" s="133" t="s">
        <v>58</v>
      </c>
      <c r="B82" s="128" t="s">
        <v>233</v>
      </c>
      <c r="C82" s="124" t="s">
        <v>66</v>
      </c>
      <c r="D82" s="125">
        <v>120.6</v>
      </c>
      <c r="F82" s="102">
        <f>D82*E82</f>
        <v>0</v>
      </c>
      <c r="G82" s="104"/>
    </row>
    <row r="83" spans="1:7" x14ac:dyDescent="0.2">
      <c r="A83" s="133"/>
      <c r="B83" s="128"/>
      <c r="C83" s="124"/>
      <c r="D83" s="125"/>
      <c r="G83" s="104"/>
    </row>
    <row r="84" spans="1:7" ht="25.5" x14ac:dyDescent="0.2">
      <c r="A84" s="133" t="s">
        <v>62</v>
      </c>
      <c r="B84" s="128" t="s">
        <v>136</v>
      </c>
      <c r="C84" s="124" t="s">
        <v>66</v>
      </c>
      <c r="D84" s="125">
        <v>91.4</v>
      </c>
      <c r="F84" s="102">
        <f>D84*E84</f>
        <v>0</v>
      </c>
      <c r="G84" s="104"/>
    </row>
    <row r="85" spans="1:7" x14ac:dyDescent="0.2">
      <c r="A85" s="133"/>
      <c r="B85" s="128"/>
      <c r="C85" s="124"/>
      <c r="D85" s="125"/>
      <c r="G85" s="104"/>
    </row>
    <row r="86" spans="1:7" ht="49.9" customHeight="1" x14ac:dyDescent="0.2">
      <c r="A86" s="133" t="s">
        <v>64</v>
      </c>
      <c r="B86" s="128" t="s">
        <v>554</v>
      </c>
      <c r="C86" s="124" t="s">
        <v>66</v>
      </c>
      <c r="D86" s="125">
        <v>23.5</v>
      </c>
      <c r="F86" s="102">
        <f>D86*E86</f>
        <v>0</v>
      </c>
      <c r="G86" s="104"/>
    </row>
    <row r="87" spans="1:7" x14ac:dyDescent="0.2">
      <c r="A87" s="119"/>
      <c r="B87" s="128"/>
      <c r="C87" s="124"/>
      <c r="D87" s="125"/>
      <c r="G87" s="104"/>
    </row>
    <row r="88" spans="1:7" x14ac:dyDescent="0.2">
      <c r="A88" s="133" t="s">
        <v>67</v>
      </c>
      <c r="B88" s="128" t="s">
        <v>236</v>
      </c>
      <c r="C88" s="124" t="s">
        <v>79</v>
      </c>
      <c r="D88" s="125">
        <v>11.8</v>
      </c>
      <c r="F88" s="102">
        <f>D88*E88</f>
        <v>0</v>
      </c>
      <c r="G88" s="104"/>
    </row>
    <row r="89" spans="1:7" x14ac:dyDescent="0.2">
      <c r="A89" s="133"/>
      <c r="B89" s="128"/>
      <c r="C89" s="124"/>
      <c r="D89" s="125"/>
      <c r="G89" s="104"/>
    </row>
    <row r="90" spans="1:7" ht="25.5" x14ac:dyDescent="0.2">
      <c r="A90" s="133" t="s">
        <v>69</v>
      </c>
      <c r="B90" s="128" t="s">
        <v>138</v>
      </c>
      <c r="C90" s="124" t="s">
        <v>54</v>
      </c>
      <c r="D90" s="125">
        <v>1</v>
      </c>
      <c r="F90" s="102">
        <f>D90*E90</f>
        <v>0</v>
      </c>
      <c r="G90" s="104"/>
    </row>
    <row r="91" spans="1:7" x14ac:dyDescent="0.2">
      <c r="A91" s="133"/>
      <c r="B91" s="128"/>
      <c r="C91" s="124"/>
      <c r="D91" s="125"/>
      <c r="G91" s="104"/>
    </row>
    <row r="92" spans="1:7" ht="12.75" x14ac:dyDescent="0.2">
      <c r="A92" s="127" t="s">
        <v>179</v>
      </c>
      <c r="B92" s="130" t="s">
        <v>180</v>
      </c>
      <c r="C92" s="124"/>
      <c r="D92" s="125"/>
      <c r="G92" s="104"/>
    </row>
    <row r="93" spans="1:7" x14ac:dyDescent="0.2">
      <c r="A93" s="119"/>
      <c r="B93" s="128"/>
      <c r="C93" s="124"/>
      <c r="D93" s="125"/>
      <c r="G93" s="104"/>
    </row>
    <row r="94" spans="1:7" ht="51" x14ac:dyDescent="0.2">
      <c r="A94" s="133" t="s">
        <v>69</v>
      </c>
      <c r="B94" s="128" t="s">
        <v>365</v>
      </c>
      <c r="C94" s="124" t="s">
        <v>66</v>
      </c>
      <c r="D94" s="125">
        <v>3.6</v>
      </c>
      <c r="F94" s="102">
        <f>D94*E94</f>
        <v>0</v>
      </c>
      <c r="G94" s="104"/>
    </row>
    <row r="95" spans="1:7" x14ac:dyDescent="0.2">
      <c r="A95" s="119"/>
      <c r="B95" s="128"/>
      <c r="C95" s="124"/>
      <c r="D95" s="125"/>
    </row>
    <row r="96" spans="1:7" ht="12.75" x14ac:dyDescent="0.2">
      <c r="A96" s="127" t="s">
        <v>182</v>
      </c>
      <c r="B96" s="130" t="s">
        <v>140</v>
      </c>
      <c r="C96" s="124"/>
      <c r="D96" s="125"/>
    </row>
    <row r="97" spans="1:6" x14ac:dyDescent="0.2">
      <c r="A97" s="119"/>
      <c r="B97" s="128"/>
      <c r="C97" s="124"/>
      <c r="D97" s="125"/>
    </row>
    <row r="98" spans="1:6" ht="63.75" x14ac:dyDescent="0.2">
      <c r="A98" s="133" t="s">
        <v>71</v>
      </c>
      <c r="B98" s="128" t="s">
        <v>266</v>
      </c>
      <c r="C98" s="124" t="s">
        <v>66</v>
      </c>
      <c r="D98" s="125">
        <v>91.4</v>
      </c>
      <c r="F98" s="102">
        <f>D98*E98</f>
        <v>0</v>
      </c>
    </row>
    <row r="99" spans="1:6" x14ac:dyDescent="0.2">
      <c r="A99" s="119"/>
      <c r="B99" s="128"/>
      <c r="C99" s="124"/>
      <c r="D99" s="125"/>
    </row>
    <row r="100" spans="1:6" ht="38.25" x14ac:dyDescent="0.2">
      <c r="A100" s="149" t="s">
        <v>75</v>
      </c>
      <c r="B100" s="128" t="s">
        <v>240</v>
      </c>
      <c r="C100" s="124" t="s">
        <v>57</v>
      </c>
      <c r="D100" s="125">
        <v>2</v>
      </c>
      <c r="F100" s="102">
        <f>D100*E100</f>
        <v>0</v>
      </c>
    </row>
    <row r="101" spans="1:6" x14ac:dyDescent="0.25">
      <c r="A101" s="165"/>
      <c r="B101" s="128"/>
      <c r="C101" s="124"/>
      <c r="D101" s="125"/>
    </row>
    <row r="102" spans="1:6" x14ac:dyDescent="0.2">
      <c r="A102" s="149"/>
      <c r="B102" s="143" t="s">
        <v>145</v>
      </c>
      <c r="C102" s="144"/>
      <c r="D102" s="145"/>
      <c r="E102" s="112"/>
      <c r="F102" s="113">
        <f>SUM(F71:F101)</f>
        <v>0</v>
      </c>
    </row>
    <row r="103" spans="1:6" ht="12.75" x14ac:dyDescent="0.2">
      <c r="A103" s="125"/>
      <c r="B103" s="135"/>
      <c r="C103" s="135"/>
      <c r="D103" s="135"/>
      <c r="E103" s="104"/>
      <c r="F103" s="104"/>
    </row>
    <row r="104" spans="1:6" ht="12.75" x14ac:dyDescent="0.2">
      <c r="A104" s="125"/>
      <c r="B104" s="135"/>
      <c r="C104" s="135"/>
      <c r="D104" s="135"/>
      <c r="E104" s="104"/>
      <c r="F104" s="104"/>
    </row>
    <row r="105" spans="1:6" ht="15.75" x14ac:dyDescent="0.25">
      <c r="A105" s="122" t="s">
        <v>5</v>
      </c>
      <c r="B105" s="123" t="s">
        <v>146</v>
      </c>
      <c r="C105" s="124"/>
      <c r="D105" s="125"/>
    </row>
    <row r="106" spans="1:6" x14ac:dyDescent="0.2">
      <c r="A106" s="119"/>
      <c r="B106" s="120"/>
      <c r="C106" s="124"/>
      <c r="D106" s="125"/>
    </row>
    <row r="107" spans="1:6" ht="12.75" x14ac:dyDescent="0.2">
      <c r="A107" s="127" t="s">
        <v>147</v>
      </c>
      <c r="B107" s="130" t="s">
        <v>148</v>
      </c>
      <c r="C107" s="131"/>
      <c r="D107" s="132"/>
      <c r="E107" s="108"/>
      <c r="F107" s="108"/>
    </row>
    <row r="108" spans="1:6" x14ac:dyDescent="0.2">
      <c r="A108" s="119"/>
      <c r="B108" s="128"/>
      <c r="C108" s="124"/>
      <c r="D108" s="125"/>
    </row>
    <row r="109" spans="1:6" ht="51" x14ac:dyDescent="0.2">
      <c r="A109" s="133" t="s">
        <v>47</v>
      </c>
      <c r="B109" s="128" t="s">
        <v>366</v>
      </c>
      <c r="C109" s="124" t="s">
        <v>54</v>
      </c>
      <c r="D109" s="125">
        <v>1</v>
      </c>
      <c r="F109" s="102">
        <f>D109*E109</f>
        <v>0</v>
      </c>
    </row>
    <row r="110" spans="1:6" x14ac:dyDescent="0.2">
      <c r="A110" s="133"/>
      <c r="B110" s="128"/>
      <c r="C110" s="124"/>
      <c r="D110" s="125"/>
    </row>
    <row r="111" spans="1:6" ht="38.25" x14ac:dyDescent="0.2">
      <c r="A111" s="133" t="s">
        <v>52</v>
      </c>
      <c r="B111" s="128" t="s">
        <v>244</v>
      </c>
      <c r="C111" s="124" t="s">
        <v>54</v>
      </c>
      <c r="D111" s="125">
        <v>1</v>
      </c>
      <c r="F111" s="102">
        <f>D111*E111</f>
        <v>0</v>
      </c>
    </row>
    <row r="112" spans="1:6" x14ac:dyDescent="0.2">
      <c r="A112" s="119"/>
      <c r="B112" s="128"/>
      <c r="C112" s="124"/>
      <c r="D112" s="125"/>
    </row>
    <row r="113" spans="1:6" ht="25.5" x14ac:dyDescent="0.2">
      <c r="A113" s="133" t="s">
        <v>55</v>
      </c>
      <c r="B113" s="128" t="s">
        <v>150</v>
      </c>
      <c r="C113" s="124" t="s">
        <v>79</v>
      </c>
      <c r="D113" s="125">
        <v>19</v>
      </c>
      <c r="F113" s="102">
        <f>D113*E113</f>
        <v>0</v>
      </c>
    </row>
    <row r="114" spans="1:6" x14ac:dyDescent="0.2">
      <c r="A114" s="133"/>
      <c r="B114" s="128"/>
      <c r="C114" s="124"/>
      <c r="D114" s="125"/>
    </row>
    <row r="115" spans="1:6" ht="51" x14ac:dyDescent="0.2">
      <c r="A115" s="133" t="s">
        <v>58</v>
      </c>
      <c r="B115" s="128" t="s">
        <v>151</v>
      </c>
      <c r="C115" s="124" t="s">
        <v>54</v>
      </c>
      <c r="D115" s="125">
        <v>1</v>
      </c>
      <c r="F115" s="102">
        <f>D115*E115</f>
        <v>0</v>
      </c>
    </row>
    <row r="116" spans="1:6" x14ac:dyDescent="0.2">
      <c r="A116" s="133"/>
      <c r="B116" s="128"/>
      <c r="C116" s="124"/>
      <c r="D116" s="125"/>
    </row>
    <row r="117" spans="1:6" ht="51" x14ac:dyDescent="0.2">
      <c r="A117" s="133" t="s">
        <v>60</v>
      </c>
      <c r="B117" s="128" t="s">
        <v>367</v>
      </c>
      <c r="C117" s="124" t="s">
        <v>54</v>
      </c>
      <c r="D117" s="125">
        <v>1</v>
      </c>
      <c r="F117" s="102">
        <f>D117*E117</f>
        <v>0</v>
      </c>
    </row>
    <row r="118" spans="1:6" x14ac:dyDescent="0.2">
      <c r="A118" s="119"/>
      <c r="B118" s="128"/>
      <c r="C118" s="124"/>
      <c r="D118" s="125"/>
    </row>
    <row r="119" spans="1:6" ht="51" x14ac:dyDescent="0.2">
      <c r="A119" s="149" t="s">
        <v>62</v>
      </c>
      <c r="B119" s="128" t="s">
        <v>368</v>
      </c>
      <c r="C119" s="124" t="s">
        <v>54</v>
      </c>
      <c r="D119" s="125">
        <v>4</v>
      </c>
      <c r="F119" s="102">
        <f>D119*E119</f>
        <v>0</v>
      </c>
    </row>
    <row r="120" spans="1:6" x14ac:dyDescent="0.25">
      <c r="A120" s="165"/>
      <c r="B120" s="150"/>
      <c r="C120" s="135"/>
      <c r="D120" s="135"/>
      <c r="E120" s="104"/>
      <c r="F120" s="104"/>
    </row>
    <row r="121" spans="1:6" x14ac:dyDescent="0.2">
      <c r="A121" s="119"/>
      <c r="B121" s="143" t="s">
        <v>158</v>
      </c>
      <c r="C121" s="144"/>
      <c r="D121" s="145"/>
      <c r="E121" s="112"/>
      <c r="F121" s="113">
        <f>SUM(F109:F120)</f>
        <v>0</v>
      </c>
    </row>
    <row r="122" spans="1:6" ht="12.75" x14ac:dyDescent="0.2">
      <c r="A122" s="125"/>
      <c r="B122" s="135"/>
      <c r="C122" s="135"/>
      <c r="D122" s="135"/>
      <c r="E122" s="104"/>
      <c r="F122" s="104"/>
    </row>
    <row r="123" spans="1:6" ht="12.75" x14ac:dyDescent="0.2">
      <c r="A123" s="125"/>
      <c r="B123" s="135"/>
      <c r="C123" s="135"/>
      <c r="D123" s="135"/>
      <c r="E123" s="104"/>
      <c r="F123" s="104"/>
    </row>
    <row r="124" spans="1:6" ht="15.75" x14ac:dyDescent="0.2">
      <c r="A124" s="155" t="s">
        <v>7</v>
      </c>
      <c r="B124" s="156" t="s">
        <v>189</v>
      </c>
      <c r="C124" s="124"/>
      <c r="D124" s="125"/>
    </row>
    <row r="125" spans="1:6" x14ac:dyDescent="0.2">
      <c r="A125" s="119"/>
      <c r="B125" s="120"/>
      <c r="C125" s="124"/>
      <c r="D125" s="125"/>
    </row>
    <row r="126" spans="1:6" ht="12.75" x14ac:dyDescent="0.2">
      <c r="A126" s="127" t="s">
        <v>190</v>
      </c>
      <c r="B126" s="130" t="s">
        <v>8</v>
      </c>
      <c r="C126" s="131"/>
      <c r="D126" s="132"/>
      <c r="E126" s="108"/>
      <c r="F126" s="108"/>
    </row>
    <row r="127" spans="1:6" x14ac:dyDescent="0.2">
      <c r="A127" s="119"/>
      <c r="B127" s="128"/>
      <c r="C127" s="124"/>
      <c r="D127" s="125"/>
    </row>
    <row r="128" spans="1:6" ht="25.5" x14ac:dyDescent="0.2">
      <c r="A128" s="119" t="s">
        <v>47</v>
      </c>
      <c r="B128" s="128" t="s">
        <v>191</v>
      </c>
      <c r="C128" s="124" t="s">
        <v>66</v>
      </c>
      <c r="D128" s="125">
        <v>91.4</v>
      </c>
      <c r="F128" s="102">
        <f>D128*E128</f>
        <v>0</v>
      </c>
    </row>
    <row r="129" spans="1:7" x14ac:dyDescent="0.2">
      <c r="A129" s="119"/>
      <c r="B129" s="120"/>
      <c r="C129" s="124"/>
      <c r="D129" s="125"/>
    </row>
    <row r="130" spans="1:7" x14ac:dyDescent="0.2">
      <c r="A130" s="133" t="s">
        <v>52</v>
      </c>
      <c r="B130" s="120" t="s">
        <v>192</v>
      </c>
      <c r="C130" s="124" t="s">
        <v>66</v>
      </c>
      <c r="D130" s="125">
        <v>40.799999999999997</v>
      </c>
      <c r="F130" s="102">
        <f>D130*E130</f>
        <v>0</v>
      </c>
    </row>
    <row r="131" spans="1:7" x14ac:dyDescent="0.2">
      <c r="A131" s="133"/>
      <c r="B131" s="120"/>
      <c r="C131" s="124"/>
      <c r="D131" s="125"/>
    </row>
    <row r="132" spans="1:7" ht="25.5" x14ac:dyDescent="0.2">
      <c r="A132" s="133" t="s">
        <v>55</v>
      </c>
      <c r="B132" s="120" t="s">
        <v>369</v>
      </c>
      <c r="C132" s="124" t="s">
        <v>66</v>
      </c>
      <c r="D132" s="125">
        <v>70</v>
      </c>
      <c r="F132" s="102">
        <f>D132*E132</f>
        <v>0</v>
      </c>
    </row>
    <row r="133" spans="1:7" x14ac:dyDescent="0.2">
      <c r="A133" s="119"/>
      <c r="B133" s="120"/>
      <c r="C133" s="124"/>
      <c r="D133" s="125"/>
    </row>
    <row r="134" spans="1:7" x14ac:dyDescent="0.2">
      <c r="A134" s="119"/>
      <c r="B134" s="143" t="s">
        <v>161</v>
      </c>
      <c r="C134" s="144"/>
      <c r="D134" s="145"/>
      <c r="E134" s="112"/>
      <c r="F134" s="113">
        <f>SUM(F128:F133)</f>
        <v>0</v>
      </c>
      <c r="G134" s="118"/>
    </row>
    <row r="135" spans="1:7" x14ac:dyDescent="0.25">
      <c r="A135" s="165"/>
      <c r="B135" s="165"/>
      <c r="C135" s="165"/>
      <c r="D135" s="165"/>
      <c r="E135" s="159"/>
      <c r="F135" s="159"/>
    </row>
    <row r="136" spans="1:7" x14ac:dyDescent="0.25">
      <c r="A136" s="159"/>
      <c r="B136" s="159"/>
      <c r="C136" s="159"/>
      <c r="D136" s="159"/>
      <c r="E136" s="159"/>
      <c r="F136" s="159"/>
      <c r="G136" s="104"/>
    </row>
  </sheetData>
  <sheetProtection algorithmName="SHA-512" hashValue="1Zowy6EqBXy6bd42bTz9KXA2ueVgS1g7oVsoZnSs3DNYQbMhIIF3b6piugjuULyQRWhvtdJoBkbKuP7sxpnRBA==" saltValue="YFDIyzaWKs5lWDwpUEQmvQ==" spinCount="100000" sheet="1" objects="1" scenarios="1"/>
  <pageMargins left="0.70866141732283472" right="0.70866141732283472" top="0.74803149606299213" bottom="0.74803149606299213" header="0.31496062992125984" footer="0.31496062992125984"/>
  <pageSetup paperSize="9" scale="95" orientation="portrait" r:id="rId1"/>
  <headerFooter>
    <oddHeader>&amp;L&amp;G&amp;R PREUREDITEV PROSTOROV ELEKTRONIKE NA TESLOVI 30</oddHeader>
    <oddFooter>&amp;C&amp;P od &amp;N&amp;R&amp;A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79998168889431442"/>
  </sheetPr>
  <dimension ref="A1:G129"/>
  <sheetViews>
    <sheetView tabSelected="1" topLeftCell="A14" zoomScaleNormal="100" zoomScaleSheetLayoutView="100" workbookViewId="0">
      <selection activeCell="D38" sqref="D38"/>
    </sheetView>
  </sheetViews>
  <sheetFormatPr defaultRowHeight="15" x14ac:dyDescent="0.2"/>
  <cols>
    <col min="1" max="1" width="4.85546875" style="100" bestFit="1" customWidth="1"/>
    <col min="2" max="2" width="32.85546875" style="101" customWidth="1"/>
    <col min="3" max="3" width="7.42578125" style="105" bestFit="1" customWidth="1"/>
    <col min="4" max="4" width="11.7109375" style="103" bestFit="1" customWidth="1"/>
    <col min="5" max="5" width="15.42578125" style="102" customWidth="1"/>
    <col min="6" max="6" width="16" style="102" customWidth="1"/>
    <col min="7" max="7" width="110.5703125" style="103" customWidth="1"/>
    <col min="8" max="256" width="9.140625" style="104"/>
    <col min="257" max="257" width="4.85546875" style="104" bestFit="1" customWidth="1"/>
    <col min="258" max="258" width="32.85546875" style="104" customWidth="1"/>
    <col min="259" max="259" width="7.42578125" style="104" bestFit="1" customWidth="1"/>
    <col min="260" max="260" width="11.7109375" style="104" bestFit="1" customWidth="1"/>
    <col min="261" max="261" width="15.42578125" style="104" customWidth="1"/>
    <col min="262" max="262" width="16" style="104" customWidth="1"/>
    <col min="263" max="263" width="110.5703125" style="104" customWidth="1"/>
    <col min="264" max="512" width="9.140625" style="104"/>
    <col min="513" max="513" width="4.85546875" style="104" bestFit="1" customWidth="1"/>
    <col min="514" max="514" width="32.85546875" style="104" customWidth="1"/>
    <col min="515" max="515" width="7.42578125" style="104" bestFit="1" customWidth="1"/>
    <col min="516" max="516" width="11.7109375" style="104" bestFit="1" customWidth="1"/>
    <col min="517" max="517" width="15.42578125" style="104" customWidth="1"/>
    <col min="518" max="518" width="16" style="104" customWidth="1"/>
    <col min="519" max="519" width="110.5703125" style="104" customWidth="1"/>
    <col min="520" max="768" width="9.140625" style="104"/>
    <col min="769" max="769" width="4.85546875" style="104" bestFit="1" customWidth="1"/>
    <col min="770" max="770" width="32.85546875" style="104" customWidth="1"/>
    <col min="771" max="771" width="7.42578125" style="104" bestFit="1" customWidth="1"/>
    <col min="772" max="772" width="11.7109375" style="104" bestFit="1" customWidth="1"/>
    <col min="773" max="773" width="15.42578125" style="104" customWidth="1"/>
    <col min="774" max="774" width="16" style="104" customWidth="1"/>
    <col min="775" max="775" width="110.5703125" style="104" customWidth="1"/>
    <col min="776" max="1024" width="9.140625" style="104"/>
    <col min="1025" max="1025" width="4.85546875" style="104" bestFit="1" customWidth="1"/>
    <col min="1026" max="1026" width="32.85546875" style="104" customWidth="1"/>
    <col min="1027" max="1027" width="7.42578125" style="104" bestFit="1" customWidth="1"/>
    <col min="1028" max="1028" width="11.7109375" style="104" bestFit="1" customWidth="1"/>
    <col min="1029" max="1029" width="15.42578125" style="104" customWidth="1"/>
    <col min="1030" max="1030" width="16" style="104" customWidth="1"/>
    <col min="1031" max="1031" width="110.5703125" style="104" customWidth="1"/>
    <col min="1032" max="1280" width="9.140625" style="104"/>
    <col min="1281" max="1281" width="4.85546875" style="104" bestFit="1" customWidth="1"/>
    <col min="1282" max="1282" width="32.85546875" style="104" customWidth="1"/>
    <col min="1283" max="1283" width="7.42578125" style="104" bestFit="1" customWidth="1"/>
    <col min="1284" max="1284" width="11.7109375" style="104" bestFit="1" customWidth="1"/>
    <col min="1285" max="1285" width="15.42578125" style="104" customWidth="1"/>
    <col min="1286" max="1286" width="16" style="104" customWidth="1"/>
    <col min="1287" max="1287" width="110.5703125" style="104" customWidth="1"/>
    <col min="1288" max="1536" width="9.140625" style="104"/>
    <col min="1537" max="1537" width="4.85546875" style="104" bestFit="1" customWidth="1"/>
    <col min="1538" max="1538" width="32.85546875" style="104" customWidth="1"/>
    <col min="1539" max="1539" width="7.42578125" style="104" bestFit="1" customWidth="1"/>
    <col min="1540" max="1540" width="11.7109375" style="104" bestFit="1" customWidth="1"/>
    <col min="1541" max="1541" width="15.42578125" style="104" customWidth="1"/>
    <col min="1542" max="1542" width="16" style="104" customWidth="1"/>
    <col min="1543" max="1543" width="110.5703125" style="104" customWidth="1"/>
    <col min="1544" max="1792" width="9.140625" style="104"/>
    <col min="1793" max="1793" width="4.85546875" style="104" bestFit="1" customWidth="1"/>
    <col min="1794" max="1794" width="32.85546875" style="104" customWidth="1"/>
    <col min="1795" max="1795" width="7.42578125" style="104" bestFit="1" customWidth="1"/>
    <col min="1796" max="1796" width="11.7109375" style="104" bestFit="1" customWidth="1"/>
    <col min="1797" max="1797" width="15.42578125" style="104" customWidth="1"/>
    <col min="1798" max="1798" width="16" style="104" customWidth="1"/>
    <col min="1799" max="1799" width="110.5703125" style="104" customWidth="1"/>
    <col min="1800" max="2048" width="9.140625" style="104"/>
    <col min="2049" max="2049" width="4.85546875" style="104" bestFit="1" customWidth="1"/>
    <col min="2050" max="2050" width="32.85546875" style="104" customWidth="1"/>
    <col min="2051" max="2051" width="7.42578125" style="104" bestFit="1" customWidth="1"/>
    <col min="2052" max="2052" width="11.7109375" style="104" bestFit="1" customWidth="1"/>
    <col min="2053" max="2053" width="15.42578125" style="104" customWidth="1"/>
    <col min="2054" max="2054" width="16" style="104" customWidth="1"/>
    <col min="2055" max="2055" width="110.5703125" style="104" customWidth="1"/>
    <col min="2056" max="2304" width="9.140625" style="104"/>
    <col min="2305" max="2305" width="4.85546875" style="104" bestFit="1" customWidth="1"/>
    <col min="2306" max="2306" width="32.85546875" style="104" customWidth="1"/>
    <col min="2307" max="2307" width="7.42578125" style="104" bestFit="1" customWidth="1"/>
    <col min="2308" max="2308" width="11.7109375" style="104" bestFit="1" customWidth="1"/>
    <col min="2309" max="2309" width="15.42578125" style="104" customWidth="1"/>
    <col min="2310" max="2310" width="16" style="104" customWidth="1"/>
    <col min="2311" max="2311" width="110.5703125" style="104" customWidth="1"/>
    <col min="2312" max="2560" width="9.140625" style="104"/>
    <col min="2561" max="2561" width="4.85546875" style="104" bestFit="1" customWidth="1"/>
    <col min="2562" max="2562" width="32.85546875" style="104" customWidth="1"/>
    <col min="2563" max="2563" width="7.42578125" style="104" bestFit="1" customWidth="1"/>
    <col min="2564" max="2564" width="11.7109375" style="104" bestFit="1" customWidth="1"/>
    <col min="2565" max="2565" width="15.42578125" style="104" customWidth="1"/>
    <col min="2566" max="2566" width="16" style="104" customWidth="1"/>
    <col min="2567" max="2567" width="110.5703125" style="104" customWidth="1"/>
    <col min="2568" max="2816" width="9.140625" style="104"/>
    <col min="2817" max="2817" width="4.85546875" style="104" bestFit="1" customWidth="1"/>
    <col min="2818" max="2818" width="32.85546875" style="104" customWidth="1"/>
    <col min="2819" max="2819" width="7.42578125" style="104" bestFit="1" customWidth="1"/>
    <col min="2820" max="2820" width="11.7109375" style="104" bestFit="1" customWidth="1"/>
    <col min="2821" max="2821" width="15.42578125" style="104" customWidth="1"/>
    <col min="2822" max="2822" width="16" style="104" customWidth="1"/>
    <col min="2823" max="2823" width="110.5703125" style="104" customWidth="1"/>
    <col min="2824" max="3072" width="9.140625" style="104"/>
    <col min="3073" max="3073" width="4.85546875" style="104" bestFit="1" customWidth="1"/>
    <col min="3074" max="3074" width="32.85546875" style="104" customWidth="1"/>
    <col min="3075" max="3075" width="7.42578125" style="104" bestFit="1" customWidth="1"/>
    <col min="3076" max="3076" width="11.7109375" style="104" bestFit="1" customWidth="1"/>
    <col min="3077" max="3077" width="15.42578125" style="104" customWidth="1"/>
    <col min="3078" max="3078" width="16" style="104" customWidth="1"/>
    <col min="3079" max="3079" width="110.5703125" style="104" customWidth="1"/>
    <col min="3080" max="3328" width="9.140625" style="104"/>
    <col min="3329" max="3329" width="4.85546875" style="104" bestFit="1" customWidth="1"/>
    <col min="3330" max="3330" width="32.85546875" style="104" customWidth="1"/>
    <col min="3331" max="3331" width="7.42578125" style="104" bestFit="1" customWidth="1"/>
    <col min="3332" max="3332" width="11.7109375" style="104" bestFit="1" customWidth="1"/>
    <col min="3333" max="3333" width="15.42578125" style="104" customWidth="1"/>
    <col min="3334" max="3334" width="16" style="104" customWidth="1"/>
    <col min="3335" max="3335" width="110.5703125" style="104" customWidth="1"/>
    <col min="3336" max="3584" width="9.140625" style="104"/>
    <col min="3585" max="3585" width="4.85546875" style="104" bestFit="1" customWidth="1"/>
    <col min="3586" max="3586" width="32.85546875" style="104" customWidth="1"/>
    <col min="3587" max="3587" width="7.42578125" style="104" bestFit="1" customWidth="1"/>
    <col min="3588" max="3588" width="11.7109375" style="104" bestFit="1" customWidth="1"/>
    <col min="3589" max="3589" width="15.42578125" style="104" customWidth="1"/>
    <col min="3590" max="3590" width="16" style="104" customWidth="1"/>
    <col min="3591" max="3591" width="110.5703125" style="104" customWidth="1"/>
    <col min="3592" max="3840" width="9.140625" style="104"/>
    <col min="3841" max="3841" width="4.85546875" style="104" bestFit="1" customWidth="1"/>
    <col min="3842" max="3842" width="32.85546875" style="104" customWidth="1"/>
    <col min="3843" max="3843" width="7.42578125" style="104" bestFit="1" customWidth="1"/>
    <col min="3844" max="3844" width="11.7109375" style="104" bestFit="1" customWidth="1"/>
    <col min="3845" max="3845" width="15.42578125" style="104" customWidth="1"/>
    <col min="3846" max="3846" width="16" style="104" customWidth="1"/>
    <col min="3847" max="3847" width="110.5703125" style="104" customWidth="1"/>
    <col min="3848" max="4096" width="9.140625" style="104"/>
    <col min="4097" max="4097" width="4.85546875" style="104" bestFit="1" customWidth="1"/>
    <col min="4098" max="4098" width="32.85546875" style="104" customWidth="1"/>
    <col min="4099" max="4099" width="7.42578125" style="104" bestFit="1" customWidth="1"/>
    <col min="4100" max="4100" width="11.7109375" style="104" bestFit="1" customWidth="1"/>
    <col min="4101" max="4101" width="15.42578125" style="104" customWidth="1"/>
    <col min="4102" max="4102" width="16" style="104" customWidth="1"/>
    <col min="4103" max="4103" width="110.5703125" style="104" customWidth="1"/>
    <col min="4104" max="4352" width="9.140625" style="104"/>
    <col min="4353" max="4353" width="4.85546875" style="104" bestFit="1" customWidth="1"/>
    <col min="4354" max="4354" width="32.85546875" style="104" customWidth="1"/>
    <col min="4355" max="4355" width="7.42578125" style="104" bestFit="1" customWidth="1"/>
    <col min="4356" max="4356" width="11.7109375" style="104" bestFit="1" customWidth="1"/>
    <col min="4357" max="4357" width="15.42578125" style="104" customWidth="1"/>
    <col min="4358" max="4358" width="16" style="104" customWidth="1"/>
    <col min="4359" max="4359" width="110.5703125" style="104" customWidth="1"/>
    <col min="4360" max="4608" width="9.140625" style="104"/>
    <col min="4609" max="4609" width="4.85546875" style="104" bestFit="1" customWidth="1"/>
    <col min="4610" max="4610" width="32.85546875" style="104" customWidth="1"/>
    <col min="4611" max="4611" width="7.42578125" style="104" bestFit="1" customWidth="1"/>
    <col min="4612" max="4612" width="11.7109375" style="104" bestFit="1" customWidth="1"/>
    <col min="4613" max="4613" width="15.42578125" style="104" customWidth="1"/>
    <col min="4614" max="4614" width="16" style="104" customWidth="1"/>
    <col min="4615" max="4615" width="110.5703125" style="104" customWidth="1"/>
    <col min="4616" max="4864" width="9.140625" style="104"/>
    <col min="4865" max="4865" width="4.85546875" style="104" bestFit="1" customWidth="1"/>
    <col min="4866" max="4866" width="32.85546875" style="104" customWidth="1"/>
    <col min="4867" max="4867" width="7.42578125" style="104" bestFit="1" customWidth="1"/>
    <col min="4868" max="4868" width="11.7109375" style="104" bestFit="1" customWidth="1"/>
    <col min="4869" max="4869" width="15.42578125" style="104" customWidth="1"/>
    <col min="4870" max="4870" width="16" style="104" customWidth="1"/>
    <col min="4871" max="4871" width="110.5703125" style="104" customWidth="1"/>
    <col min="4872" max="5120" width="9.140625" style="104"/>
    <col min="5121" max="5121" width="4.85546875" style="104" bestFit="1" customWidth="1"/>
    <col min="5122" max="5122" width="32.85546875" style="104" customWidth="1"/>
    <col min="5123" max="5123" width="7.42578125" style="104" bestFit="1" customWidth="1"/>
    <col min="5124" max="5124" width="11.7109375" style="104" bestFit="1" customWidth="1"/>
    <col min="5125" max="5125" width="15.42578125" style="104" customWidth="1"/>
    <col min="5126" max="5126" width="16" style="104" customWidth="1"/>
    <col min="5127" max="5127" width="110.5703125" style="104" customWidth="1"/>
    <col min="5128" max="5376" width="9.140625" style="104"/>
    <col min="5377" max="5377" width="4.85546875" style="104" bestFit="1" customWidth="1"/>
    <col min="5378" max="5378" width="32.85546875" style="104" customWidth="1"/>
    <col min="5379" max="5379" width="7.42578125" style="104" bestFit="1" customWidth="1"/>
    <col min="5380" max="5380" width="11.7109375" style="104" bestFit="1" customWidth="1"/>
    <col min="5381" max="5381" width="15.42578125" style="104" customWidth="1"/>
    <col min="5382" max="5382" width="16" style="104" customWidth="1"/>
    <col min="5383" max="5383" width="110.5703125" style="104" customWidth="1"/>
    <col min="5384" max="5632" width="9.140625" style="104"/>
    <col min="5633" max="5633" width="4.85546875" style="104" bestFit="1" customWidth="1"/>
    <col min="5634" max="5634" width="32.85546875" style="104" customWidth="1"/>
    <col min="5635" max="5635" width="7.42578125" style="104" bestFit="1" customWidth="1"/>
    <col min="5636" max="5636" width="11.7109375" style="104" bestFit="1" customWidth="1"/>
    <col min="5637" max="5637" width="15.42578125" style="104" customWidth="1"/>
    <col min="5638" max="5638" width="16" style="104" customWidth="1"/>
    <col min="5639" max="5639" width="110.5703125" style="104" customWidth="1"/>
    <col min="5640" max="5888" width="9.140625" style="104"/>
    <col min="5889" max="5889" width="4.85546875" style="104" bestFit="1" customWidth="1"/>
    <col min="5890" max="5890" width="32.85546875" style="104" customWidth="1"/>
    <col min="5891" max="5891" width="7.42578125" style="104" bestFit="1" customWidth="1"/>
    <col min="5892" max="5892" width="11.7109375" style="104" bestFit="1" customWidth="1"/>
    <col min="5893" max="5893" width="15.42578125" style="104" customWidth="1"/>
    <col min="5894" max="5894" width="16" style="104" customWidth="1"/>
    <col min="5895" max="5895" width="110.5703125" style="104" customWidth="1"/>
    <col min="5896" max="6144" width="9.140625" style="104"/>
    <col min="6145" max="6145" width="4.85546875" style="104" bestFit="1" customWidth="1"/>
    <col min="6146" max="6146" width="32.85546875" style="104" customWidth="1"/>
    <col min="6147" max="6147" width="7.42578125" style="104" bestFit="1" customWidth="1"/>
    <col min="6148" max="6148" width="11.7109375" style="104" bestFit="1" customWidth="1"/>
    <col min="6149" max="6149" width="15.42578125" style="104" customWidth="1"/>
    <col min="6150" max="6150" width="16" style="104" customWidth="1"/>
    <col min="6151" max="6151" width="110.5703125" style="104" customWidth="1"/>
    <col min="6152" max="6400" width="9.140625" style="104"/>
    <col min="6401" max="6401" width="4.85546875" style="104" bestFit="1" customWidth="1"/>
    <col min="6402" max="6402" width="32.85546875" style="104" customWidth="1"/>
    <col min="6403" max="6403" width="7.42578125" style="104" bestFit="1" customWidth="1"/>
    <col min="6404" max="6404" width="11.7109375" style="104" bestFit="1" customWidth="1"/>
    <col min="6405" max="6405" width="15.42578125" style="104" customWidth="1"/>
    <col min="6406" max="6406" width="16" style="104" customWidth="1"/>
    <col min="6407" max="6407" width="110.5703125" style="104" customWidth="1"/>
    <col min="6408" max="6656" width="9.140625" style="104"/>
    <col min="6657" max="6657" width="4.85546875" style="104" bestFit="1" customWidth="1"/>
    <col min="6658" max="6658" width="32.85546875" style="104" customWidth="1"/>
    <col min="6659" max="6659" width="7.42578125" style="104" bestFit="1" customWidth="1"/>
    <col min="6660" max="6660" width="11.7109375" style="104" bestFit="1" customWidth="1"/>
    <col min="6661" max="6661" width="15.42578125" style="104" customWidth="1"/>
    <col min="6662" max="6662" width="16" style="104" customWidth="1"/>
    <col min="6663" max="6663" width="110.5703125" style="104" customWidth="1"/>
    <col min="6664" max="6912" width="9.140625" style="104"/>
    <col min="6913" max="6913" width="4.85546875" style="104" bestFit="1" customWidth="1"/>
    <col min="6914" max="6914" width="32.85546875" style="104" customWidth="1"/>
    <col min="6915" max="6915" width="7.42578125" style="104" bestFit="1" customWidth="1"/>
    <col min="6916" max="6916" width="11.7109375" style="104" bestFit="1" customWidth="1"/>
    <col min="6917" max="6917" width="15.42578125" style="104" customWidth="1"/>
    <col min="6918" max="6918" width="16" style="104" customWidth="1"/>
    <col min="6919" max="6919" width="110.5703125" style="104" customWidth="1"/>
    <col min="6920" max="7168" width="9.140625" style="104"/>
    <col min="7169" max="7169" width="4.85546875" style="104" bestFit="1" customWidth="1"/>
    <col min="7170" max="7170" width="32.85546875" style="104" customWidth="1"/>
    <col min="7171" max="7171" width="7.42578125" style="104" bestFit="1" customWidth="1"/>
    <col min="7172" max="7172" width="11.7109375" style="104" bestFit="1" customWidth="1"/>
    <col min="7173" max="7173" width="15.42578125" style="104" customWidth="1"/>
    <col min="7174" max="7174" width="16" style="104" customWidth="1"/>
    <col min="7175" max="7175" width="110.5703125" style="104" customWidth="1"/>
    <col min="7176" max="7424" width="9.140625" style="104"/>
    <col min="7425" max="7425" width="4.85546875" style="104" bestFit="1" customWidth="1"/>
    <col min="7426" max="7426" width="32.85546875" style="104" customWidth="1"/>
    <col min="7427" max="7427" width="7.42578125" style="104" bestFit="1" customWidth="1"/>
    <col min="7428" max="7428" width="11.7109375" style="104" bestFit="1" customWidth="1"/>
    <col min="7429" max="7429" width="15.42578125" style="104" customWidth="1"/>
    <col min="7430" max="7430" width="16" style="104" customWidth="1"/>
    <col min="7431" max="7431" width="110.5703125" style="104" customWidth="1"/>
    <col min="7432" max="7680" width="9.140625" style="104"/>
    <col min="7681" max="7681" width="4.85546875" style="104" bestFit="1" customWidth="1"/>
    <col min="7682" max="7682" width="32.85546875" style="104" customWidth="1"/>
    <col min="7683" max="7683" width="7.42578125" style="104" bestFit="1" customWidth="1"/>
    <col min="7684" max="7684" width="11.7109375" style="104" bestFit="1" customWidth="1"/>
    <col min="7685" max="7685" width="15.42578125" style="104" customWidth="1"/>
    <col min="7686" max="7686" width="16" style="104" customWidth="1"/>
    <col min="7687" max="7687" width="110.5703125" style="104" customWidth="1"/>
    <col min="7688" max="7936" width="9.140625" style="104"/>
    <col min="7937" max="7937" width="4.85546875" style="104" bestFit="1" customWidth="1"/>
    <col min="7938" max="7938" width="32.85546875" style="104" customWidth="1"/>
    <col min="7939" max="7939" width="7.42578125" style="104" bestFit="1" customWidth="1"/>
    <col min="7940" max="7940" width="11.7109375" style="104" bestFit="1" customWidth="1"/>
    <col min="7941" max="7941" width="15.42578125" style="104" customWidth="1"/>
    <col min="7942" max="7942" width="16" style="104" customWidth="1"/>
    <col min="7943" max="7943" width="110.5703125" style="104" customWidth="1"/>
    <col min="7944" max="8192" width="9.140625" style="104"/>
    <col min="8193" max="8193" width="4.85546875" style="104" bestFit="1" customWidth="1"/>
    <col min="8194" max="8194" width="32.85546875" style="104" customWidth="1"/>
    <col min="8195" max="8195" width="7.42578125" style="104" bestFit="1" customWidth="1"/>
    <col min="8196" max="8196" width="11.7109375" style="104" bestFit="1" customWidth="1"/>
    <col min="8197" max="8197" width="15.42578125" style="104" customWidth="1"/>
    <col min="8198" max="8198" width="16" style="104" customWidth="1"/>
    <col min="8199" max="8199" width="110.5703125" style="104" customWidth="1"/>
    <col min="8200" max="8448" width="9.140625" style="104"/>
    <col min="8449" max="8449" width="4.85546875" style="104" bestFit="1" customWidth="1"/>
    <col min="8450" max="8450" width="32.85546875" style="104" customWidth="1"/>
    <col min="8451" max="8451" width="7.42578125" style="104" bestFit="1" customWidth="1"/>
    <col min="8452" max="8452" width="11.7109375" style="104" bestFit="1" customWidth="1"/>
    <col min="8453" max="8453" width="15.42578125" style="104" customWidth="1"/>
    <col min="8454" max="8454" width="16" style="104" customWidth="1"/>
    <col min="8455" max="8455" width="110.5703125" style="104" customWidth="1"/>
    <col min="8456" max="8704" width="9.140625" style="104"/>
    <col min="8705" max="8705" width="4.85546875" style="104" bestFit="1" customWidth="1"/>
    <col min="8706" max="8706" width="32.85546875" style="104" customWidth="1"/>
    <col min="8707" max="8707" width="7.42578125" style="104" bestFit="1" customWidth="1"/>
    <col min="8708" max="8708" width="11.7109375" style="104" bestFit="1" customWidth="1"/>
    <col min="8709" max="8709" width="15.42578125" style="104" customWidth="1"/>
    <col min="8710" max="8710" width="16" style="104" customWidth="1"/>
    <col min="8711" max="8711" width="110.5703125" style="104" customWidth="1"/>
    <col min="8712" max="8960" width="9.140625" style="104"/>
    <col min="8961" max="8961" width="4.85546875" style="104" bestFit="1" customWidth="1"/>
    <col min="8962" max="8962" width="32.85546875" style="104" customWidth="1"/>
    <col min="8963" max="8963" width="7.42578125" style="104" bestFit="1" customWidth="1"/>
    <col min="8964" max="8964" width="11.7109375" style="104" bestFit="1" customWidth="1"/>
    <col min="8965" max="8965" width="15.42578125" style="104" customWidth="1"/>
    <col min="8966" max="8966" width="16" style="104" customWidth="1"/>
    <col min="8967" max="8967" width="110.5703125" style="104" customWidth="1"/>
    <col min="8968" max="9216" width="9.140625" style="104"/>
    <col min="9217" max="9217" width="4.85546875" style="104" bestFit="1" customWidth="1"/>
    <col min="9218" max="9218" width="32.85546875" style="104" customWidth="1"/>
    <col min="9219" max="9219" width="7.42578125" style="104" bestFit="1" customWidth="1"/>
    <col min="9220" max="9220" width="11.7109375" style="104" bestFit="1" customWidth="1"/>
    <col min="9221" max="9221" width="15.42578125" style="104" customWidth="1"/>
    <col min="9222" max="9222" width="16" style="104" customWidth="1"/>
    <col min="9223" max="9223" width="110.5703125" style="104" customWidth="1"/>
    <col min="9224" max="9472" width="9.140625" style="104"/>
    <col min="9473" max="9473" width="4.85546875" style="104" bestFit="1" customWidth="1"/>
    <col min="9474" max="9474" width="32.85546875" style="104" customWidth="1"/>
    <col min="9475" max="9475" width="7.42578125" style="104" bestFit="1" customWidth="1"/>
    <col min="9476" max="9476" width="11.7109375" style="104" bestFit="1" customWidth="1"/>
    <col min="9477" max="9477" width="15.42578125" style="104" customWidth="1"/>
    <col min="9478" max="9478" width="16" style="104" customWidth="1"/>
    <col min="9479" max="9479" width="110.5703125" style="104" customWidth="1"/>
    <col min="9480" max="9728" width="9.140625" style="104"/>
    <col min="9729" max="9729" width="4.85546875" style="104" bestFit="1" customWidth="1"/>
    <col min="9730" max="9730" width="32.85546875" style="104" customWidth="1"/>
    <col min="9731" max="9731" width="7.42578125" style="104" bestFit="1" customWidth="1"/>
    <col min="9732" max="9732" width="11.7109375" style="104" bestFit="1" customWidth="1"/>
    <col min="9733" max="9733" width="15.42578125" style="104" customWidth="1"/>
    <col min="9734" max="9734" width="16" style="104" customWidth="1"/>
    <col min="9735" max="9735" width="110.5703125" style="104" customWidth="1"/>
    <col min="9736" max="9984" width="9.140625" style="104"/>
    <col min="9985" max="9985" width="4.85546875" style="104" bestFit="1" customWidth="1"/>
    <col min="9986" max="9986" width="32.85546875" style="104" customWidth="1"/>
    <col min="9987" max="9987" width="7.42578125" style="104" bestFit="1" customWidth="1"/>
    <col min="9988" max="9988" width="11.7109375" style="104" bestFit="1" customWidth="1"/>
    <col min="9989" max="9989" width="15.42578125" style="104" customWidth="1"/>
    <col min="9990" max="9990" width="16" style="104" customWidth="1"/>
    <col min="9991" max="9991" width="110.5703125" style="104" customWidth="1"/>
    <col min="9992" max="10240" width="9.140625" style="104"/>
    <col min="10241" max="10241" width="4.85546875" style="104" bestFit="1" customWidth="1"/>
    <col min="10242" max="10242" width="32.85546875" style="104" customWidth="1"/>
    <col min="10243" max="10243" width="7.42578125" style="104" bestFit="1" customWidth="1"/>
    <col min="10244" max="10244" width="11.7109375" style="104" bestFit="1" customWidth="1"/>
    <col min="10245" max="10245" width="15.42578125" style="104" customWidth="1"/>
    <col min="10246" max="10246" width="16" style="104" customWidth="1"/>
    <col min="10247" max="10247" width="110.5703125" style="104" customWidth="1"/>
    <col min="10248" max="10496" width="9.140625" style="104"/>
    <col min="10497" max="10497" width="4.85546875" style="104" bestFit="1" customWidth="1"/>
    <col min="10498" max="10498" width="32.85546875" style="104" customWidth="1"/>
    <col min="10499" max="10499" width="7.42578125" style="104" bestFit="1" customWidth="1"/>
    <col min="10500" max="10500" width="11.7109375" style="104" bestFit="1" customWidth="1"/>
    <col min="10501" max="10501" width="15.42578125" style="104" customWidth="1"/>
    <col min="10502" max="10502" width="16" style="104" customWidth="1"/>
    <col min="10503" max="10503" width="110.5703125" style="104" customWidth="1"/>
    <col min="10504" max="10752" width="9.140625" style="104"/>
    <col min="10753" max="10753" width="4.85546875" style="104" bestFit="1" customWidth="1"/>
    <col min="10754" max="10754" width="32.85546875" style="104" customWidth="1"/>
    <col min="10755" max="10755" width="7.42578125" style="104" bestFit="1" customWidth="1"/>
    <col min="10756" max="10756" width="11.7109375" style="104" bestFit="1" customWidth="1"/>
    <col min="10757" max="10757" width="15.42578125" style="104" customWidth="1"/>
    <col min="10758" max="10758" width="16" style="104" customWidth="1"/>
    <col min="10759" max="10759" width="110.5703125" style="104" customWidth="1"/>
    <col min="10760" max="11008" width="9.140625" style="104"/>
    <col min="11009" max="11009" width="4.85546875" style="104" bestFit="1" customWidth="1"/>
    <col min="11010" max="11010" width="32.85546875" style="104" customWidth="1"/>
    <col min="11011" max="11011" width="7.42578125" style="104" bestFit="1" customWidth="1"/>
    <col min="11012" max="11012" width="11.7109375" style="104" bestFit="1" customWidth="1"/>
    <col min="11013" max="11013" width="15.42578125" style="104" customWidth="1"/>
    <col min="11014" max="11014" width="16" style="104" customWidth="1"/>
    <col min="11015" max="11015" width="110.5703125" style="104" customWidth="1"/>
    <col min="11016" max="11264" width="9.140625" style="104"/>
    <col min="11265" max="11265" width="4.85546875" style="104" bestFit="1" customWidth="1"/>
    <col min="11266" max="11266" width="32.85546875" style="104" customWidth="1"/>
    <col min="11267" max="11267" width="7.42578125" style="104" bestFit="1" customWidth="1"/>
    <col min="11268" max="11268" width="11.7109375" style="104" bestFit="1" customWidth="1"/>
    <col min="11269" max="11269" width="15.42578125" style="104" customWidth="1"/>
    <col min="11270" max="11270" width="16" style="104" customWidth="1"/>
    <col min="11271" max="11271" width="110.5703125" style="104" customWidth="1"/>
    <col min="11272" max="11520" width="9.140625" style="104"/>
    <col min="11521" max="11521" width="4.85546875" style="104" bestFit="1" customWidth="1"/>
    <col min="11522" max="11522" width="32.85546875" style="104" customWidth="1"/>
    <col min="11523" max="11523" width="7.42578125" style="104" bestFit="1" customWidth="1"/>
    <col min="11524" max="11524" width="11.7109375" style="104" bestFit="1" customWidth="1"/>
    <col min="11525" max="11525" width="15.42578125" style="104" customWidth="1"/>
    <col min="11526" max="11526" width="16" style="104" customWidth="1"/>
    <col min="11527" max="11527" width="110.5703125" style="104" customWidth="1"/>
    <col min="11528" max="11776" width="9.140625" style="104"/>
    <col min="11777" max="11777" width="4.85546875" style="104" bestFit="1" customWidth="1"/>
    <col min="11778" max="11778" width="32.85546875" style="104" customWidth="1"/>
    <col min="11779" max="11779" width="7.42578125" style="104" bestFit="1" customWidth="1"/>
    <col min="11780" max="11780" width="11.7109375" style="104" bestFit="1" customWidth="1"/>
    <col min="11781" max="11781" width="15.42578125" style="104" customWidth="1"/>
    <col min="11782" max="11782" width="16" style="104" customWidth="1"/>
    <col min="11783" max="11783" width="110.5703125" style="104" customWidth="1"/>
    <col min="11784" max="12032" width="9.140625" style="104"/>
    <col min="12033" max="12033" width="4.85546875" style="104" bestFit="1" customWidth="1"/>
    <col min="12034" max="12034" width="32.85546875" style="104" customWidth="1"/>
    <col min="12035" max="12035" width="7.42578125" style="104" bestFit="1" customWidth="1"/>
    <col min="12036" max="12036" width="11.7109375" style="104" bestFit="1" customWidth="1"/>
    <col min="12037" max="12037" width="15.42578125" style="104" customWidth="1"/>
    <col min="12038" max="12038" width="16" style="104" customWidth="1"/>
    <col min="12039" max="12039" width="110.5703125" style="104" customWidth="1"/>
    <col min="12040" max="12288" width="9.140625" style="104"/>
    <col min="12289" max="12289" width="4.85546875" style="104" bestFit="1" customWidth="1"/>
    <col min="12290" max="12290" width="32.85546875" style="104" customWidth="1"/>
    <col min="12291" max="12291" width="7.42578125" style="104" bestFit="1" customWidth="1"/>
    <col min="12292" max="12292" width="11.7109375" style="104" bestFit="1" customWidth="1"/>
    <col min="12293" max="12293" width="15.42578125" style="104" customWidth="1"/>
    <col min="12294" max="12294" width="16" style="104" customWidth="1"/>
    <col min="12295" max="12295" width="110.5703125" style="104" customWidth="1"/>
    <col min="12296" max="12544" width="9.140625" style="104"/>
    <col min="12545" max="12545" width="4.85546875" style="104" bestFit="1" customWidth="1"/>
    <col min="12546" max="12546" width="32.85546875" style="104" customWidth="1"/>
    <col min="12547" max="12547" width="7.42578125" style="104" bestFit="1" customWidth="1"/>
    <col min="12548" max="12548" width="11.7109375" style="104" bestFit="1" customWidth="1"/>
    <col min="12549" max="12549" width="15.42578125" style="104" customWidth="1"/>
    <col min="12550" max="12550" width="16" style="104" customWidth="1"/>
    <col min="12551" max="12551" width="110.5703125" style="104" customWidth="1"/>
    <col min="12552" max="12800" width="9.140625" style="104"/>
    <col min="12801" max="12801" width="4.85546875" style="104" bestFit="1" customWidth="1"/>
    <col min="12802" max="12802" width="32.85546875" style="104" customWidth="1"/>
    <col min="12803" max="12803" width="7.42578125" style="104" bestFit="1" customWidth="1"/>
    <col min="12804" max="12804" width="11.7109375" style="104" bestFit="1" customWidth="1"/>
    <col min="12805" max="12805" width="15.42578125" style="104" customWidth="1"/>
    <col min="12806" max="12806" width="16" style="104" customWidth="1"/>
    <col min="12807" max="12807" width="110.5703125" style="104" customWidth="1"/>
    <col min="12808" max="13056" width="9.140625" style="104"/>
    <col min="13057" max="13057" width="4.85546875" style="104" bestFit="1" customWidth="1"/>
    <col min="13058" max="13058" width="32.85546875" style="104" customWidth="1"/>
    <col min="13059" max="13059" width="7.42578125" style="104" bestFit="1" customWidth="1"/>
    <col min="13060" max="13060" width="11.7109375" style="104" bestFit="1" customWidth="1"/>
    <col min="13061" max="13061" width="15.42578125" style="104" customWidth="1"/>
    <col min="13062" max="13062" width="16" style="104" customWidth="1"/>
    <col min="13063" max="13063" width="110.5703125" style="104" customWidth="1"/>
    <col min="13064" max="13312" width="9.140625" style="104"/>
    <col min="13313" max="13313" width="4.85546875" style="104" bestFit="1" customWidth="1"/>
    <col min="13314" max="13314" width="32.85546875" style="104" customWidth="1"/>
    <col min="13315" max="13315" width="7.42578125" style="104" bestFit="1" customWidth="1"/>
    <col min="13316" max="13316" width="11.7109375" style="104" bestFit="1" customWidth="1"/>
    <col min="13317" max="13317" width="15.42578125" style="104" customWidth="1"/>
    <col min="13318" max="13318" width="16" style="104" customWidth="1"/>
    <col min="13319" max="13319" width="110.5703125" style="104" customWidth="1"/>
    <col min="13320" max="13568" width="9.140625" style="104"/>
    <col min="13569" max="13569" width="4.85546875" style="104" bestFit="1" customWidth="1"/>
    <col min="13570" max="13570" width="32.85546875" style="104" customWidth="1"/>
    <col min="13571" max="13571" width="7.42578125" style="104" bestFit="1" customWidth="1"/>
    <col min="13572" max="13572" width="11.7109375" style="104" bestFit="1" customWidth="1"/>
    <col min="13573" max="13573" width="15.42578125" style="104" customWidth="1"/>
    <col min="13574" max="13574" width="16" style="104" customWidth="1"/>
    <col min="13575" max="13575" width="110.5703125" style="104" customWidth="1"/>
    <col min="13576" max="13824" width="9.140625" style="104"/>
    <col min="13825" max="13825" width="4.85546875" style="104" bestFit="1" customWidth="1"/>
    <col min="13826" max="13826" width="32.85546875" style="104" customWidth="1"/>
    <col min="13827" max="13827" width="7.42578125" style="104" bestFit="1" customWidth="1"/>
    <col min="13828" max="13828" width="11.7109375" style="104" bestFit="1" customWidth="1"/>
    <col min="13829" max="13829" width="15.42578125" style="104" customWidth="1"/>
    <col min="13830" max="13830" width="16" style="104" customWidth="1"/>
    <col min="13831" max="13831" width="110.5703125" style="104" customWidth="1"/>
    <col min="13832" max="14080" width="9.140625" style="104"/>
    <col min="14081" max="14081" width="4.85546875" style="104" bestFit="1" customWidth="1"/>
    <col min="14082" max="14082" width="32.85546875" style="104" customWidth="1"/>
    <col min="14083" max="14083" width="7.42578125" style="104" bestFit="1" customWidth="1"/>
    <col min="14084" max="14084" width="11.7109375" style="104" bestFit="1" customWidth="1"/>
    <col min="14085" max="14085" width="15.42578125" style="104" customWidth="1"/>
    <col min="14086" max="14086" width="16" style="104" customWidth="1"/>
    <col min="14087" max="14087" width="110.5703125" style="104" customWidth="1"/>
    <col min="14088" max="14336" width="9.140625" style="104"/>
    <col min="14337" max="14337" width="4.85546875" style="104" bestFit="1" customWidth="1"/>
    <col min="14338" max="14338" width="32.85546875" style="104" customWidth="1"/>
    <col min="14339" max="14339" width="7.42578125" style="104" bestFit="1" customWidth="1"/>
    <col min="14340" max="14340" width="11.7109375" style="104" bestFit="1" customWidth="1"/>
    <col min="14341" max="14341" width="15.42578125" style="104" customWidth="1"/>
    <col min="14342" max="14342" width="16" style="104" customWidth="1"/>
    <col min="14343" max="14343" width="110.5703125" style="104" customWidth="1"/>
    <col min="14344" max="14592" width="9.140625" style="104"/>
    <col min="14593" max="14593" width="4.85546875" style="104" bestFit="1" customWidth="1"/>
    <col min="14594" max="14594" width="32.85546875" style="104" customWidth="1"/>
    <col min="14595" max="14595" width="7.42578125" style="104" bestFit="1" customWidth="1"/>
    <col min="14596" max="14596" width="11.7109375" style="104" bestFit="1" customWidth="1"/>
    <col min="14597" max="14597" width="15.42578125" style="104" customWidth="1"/>
    <col min="14598" max="14598" width="16" style="104" customWidth="1"/>
    <col min="14599" max="14599" width="110.5703125" style="104" customWidth="1"/>
    <col min="14600" max="14848" width="9.140625" style="104"/>
    <col min="14849" max="14849" width="4.85546875" style="104" bestFit="1" customWidth="1"/>
    <col min="14850" max="14850" width="32.85546875" style="104" customWidth="1"/>
    <col min="14851" max="14851" width="7.42578125" style="104" bestFit="1" customWidth="1"/>
    <col min="14852" max="14852" width="11.7109375" style="104" bestFit="1" customWidth="1"/>
    <col min="14853" max="14853" width="15.42578125" style="104" customWidth="1"/>
    <col min="14854" max="14854" width="16" style="104" customWidth="1"/>
    <col min="14855" max="14855" width="110.5703125" style="104" customWidth="1"/>
    <col min="14856" max="15104" width="9.140625" style="104"/>
    <col min="15105" max="15105" width="4.85546875" style="104" bestFit="1" customWidth="1"/>
    <col min="15106" max="15106" width="32.85546875" style="104" customWidth="1"/>
    <col min="15107" max="15107" width="7.42578125" style="104" bestFit="1" customWidth="1"/>
    <col min="15108" max="15108" width="11.7109375" style="104" bestFit="1" customWidth="1"/>
    <col min="15109" max="15109" width="15.42578125" style="104" customWidth="1"/>
    <col min="15110" max="15110" width="16" style="104" customWidth="1"/>
    <col min="15111" max="15111" width="110.5703125" style="104" customWidth="1"/>
    <col min="15112" max="15360" width="9.140625" style="104"/>
    <col min="15361" max="15361" width="4.85546875" style="104" bestFit="1" customWidth="1"/>
    <col min="15362" max="15362" width="32.85546875" style="104" customWidth="1"/>
    <col min="15363" max="15363" width="7.42578125" style="104" bestFit="1" customWidth="1"/>
    <col min="15364" max="15364" width="11.7109375" style="104" bestFit="1" customWidth="1"/>
    <col min="15365" max="15365" width="15.42578125" style="104" customWidth="1"/>
    <col min="15366" max="15366" width="16" style="104" customWidth="1"/>
    <col min="15367" max="15367" width="110.5703125" style="104" customWidth="1"/>
    <col min="15368" max="15616" width="9.140625" style="104"/>
    <col min="15617" max="15617" width="4.85546875" style="104" bestFit="1" customWidth="1"/>
    <col min="15618" max="15618" width="32.85546875" style="104" customWidth="1"/>
    <col min="15619" max="15619" width="7.42578125" style="104" bestFit="1" customWidth="1"/>
    <col min="15620" max="15620" width="11.7109375" style="104" bestFit="1" customWidth="1"/>
    <col min="15621" max="15621" width="15.42578125" style="104" customWidth="1"/>
    <col min="15622" max="15622" width="16" style="104" customWidth="1"/>
    <col min="15623" max="15623" width="110.5703125" style="104" customWidth="1"/>
    <col min="15624" max="15872" width="9.140625" style="104"/>
    <col min="15873" max="15873" width="4.85546875" style="104" bestFit="1" customWidth="1"/>
    <col min="15874" max="15874" width="32.85546875" style="104" customWidth="1"/>
    <col min="15875" max="15875" width="7.42578125" style="104" bestFit="1" customWidth="1"/>
    <col min="15876" max="15876" width="11.7109375" style="104" bestFit="1" customWidth="1"/>
    <col min="15877" max="15877" width="15.42578125" style="104" customWidth="1"/>
    <col min="15878" max="15878" width="16" style="104" customWidth="1"/>
    <col min="15879" max="15879" width="110.5703125" style="104" customWidth="1"/>
    <col min="15880" max="16128" width="9.140625" style="104"/>
    <col min="16129" max="16129" width="4.85546875" style="104" bestFit="1" customWidth="1"/>
    <col min="16130" max="16130" width="32.85546875" style="104" customWidth="1"/>
    <col min="16131" max="16131" width="7.42578125" style="104" bestFit="1" customWidth="1"/>
    <col min="16132" max="16132" width="11.7109375" style="104" bestFit="1" customWidth="1"/>
    <col min="16133" max="16133" width="15.42578125" style="104" customWidth="1"/>
    <col min="16134" max="16134" width="16" style="104" customWidth="1"/>
    <col min="16135" max="16135" width="110.5703125" style="104" customWidth="1"/>
    <col min="16136" max="16384" width="9.140625" style="104"/>
  </cols>
  <sheetData>
    <row r="1" spans="1:7" x14ac:dyDescent="0.2">
      <c r="A1" s="119"/>
      <c r="B1" s="120"/>
      <c r="C1" s="121" t="s">
        <v>41</v>
      </c>
      <c r="D1" s="121" t="s">
        <v>42</v>
      </c>
      <c r="E1" s="102" t="s">
        <v>43</v>
      </c>
      <c r="F1" s="102" t="s">
        <v>44</v>
      </c>
    </row>
    <row r="2" spans="1:7" ht="15.75" x14ac:dyDescent="0.25">
      <c r="A2" s="122" t="s">
        <v>1</v>
      </c>
      <c r="B2" s="123" t="s">
        <v>2</v>
      </c>
      <c r="C2" s="124"/>
      <c r="D2" s="125"/>
      <c r="F2" s="106"/>
    </row>
    <row r="3" spans="1:7" x14ac:dyDescent="0.2">
      <c r="A3" s="119"/>
      <c r="B3" s="126"/>
      <c r="C3" s="124"/>
      <c r="D3" s="125"/>
      <c r="F3" s="106"/>
    </row>
    <row r="4" spans="1:7" ht="12.75" x14ac:dyDescent="0.2">
      <c r="A4" s="127" t="s">
        <v>45</v>
      </c>
      <c r="B4" s="126" t="s">
        <v>46</v>
      </c>
      <c r="C4" s="124"/>
      <c r="D4" s="125"/>
      <c r="F4" s="106"/>
    </row>
    <row r="5" spans="1:7" x14ac:dyDescent="0.2">
      <c r="A5" s="119"/>
      <c r="B5" s="126"/>
      <c r="C5" s="124"/>
      <c r="D5" s="125"/>
      <c r="F5" s="106"/>
    </row>
    <row r="6" spans="1:7" ht="204" x14ac:dyDescent="0.2">
      <c r="A6" s="119" t="s">
        <v>47</v>
      </c>
      <c r="B6" s="128" t="s">
        <v>48</v>
      </c>
      <c r="C6" s="129" t="s">
        <v>49</v>
      </c>
      <c r="D6" s="125">
        <v>1</v>
      </c>
      <c r="F6" s="102">
        <f>D6*E6</f>
        <v>0</v>
      </c>
    </row>
    <row r="7" spans="1:7" x14ac:dyDescent="0.2">
      <c r="A7" s="119"/>
      <c r="B7" s="128"/>
      <c r="C7" s="124"/>
      <c r="D7" s="125"/>
    </row>
    <row r="8" spans="1:7" s="109" customFormat="1" ht="12.75" x14ac:dyDescent="0.2">
      <c r="A8" s="127" t="s">
        <v>50</v>
      </c>
      <c r="B8" s="130" t="s">
        <v>51</v>
      </c>
      <c r="C8" s="131"/>
      <c r="D8" s="132"/>
      <c r="E8" s="108"/>
      <c r="F8" s="108"/>
      <c r="G8" s="107"/>
    </row>
    <row r="9" spans="1:7" x14ac:dyDescent="0.2">
      <c r="A9" s="119"/>
      <c r="B9" s="128"/>
      <c r="C9" s="124"/>
      <c r="D9" s="125"/>
    </row>
    <row r="10" spans="1:7" ht="67.900000000000006" customHeight="1" x14ac:dyDescent="0.2">
      <c r="A10" s="119" t="s">
        <v>52</v>
      </c>
      <c r="B10" s="128" t="s">
        <v>370</v>
      </c>
      <c r="C10" s="124" t="s">
        <v>57</v>
      </c>
      <c r="D10" s="125">
        <v>1</v>
      </c>
      <c r="F10" s="102">
        <f>D10*E10</f>
        <v>0</v>
      </c>
    </row>
    <row r="11" spans="1:7" x14ac:dyDescent="0.2">
      <c r="A11" s="119"/>
      <c r="B11" s="128"/>
      <c r="C11" s="124"/>
      <c r="D11" s="125"/>
    </row>
    <row r="12" spans="1:7" ht="67.900000000000006" customHeight="1" x14ac:dyDescent="0.2">
      <c r="A12" s="133" t="s">
        <v>55</v>
      </c>
      <c r="B12" s="128" t="s">
        <v>316</v>
      </c>
      <c r="C12" s="124" t="s">
        <v>57</v>
      </c>
      <c r="D12" s="125">
        <v>2</v>
      </c>
      <c r="F12" s="102">
        <f>D12*E12</f>
        <v>0</v>
      </c>
    </row>
    <row r="13" spans="1:7" x14ac:dyDescent="0.2">
      <c r="A13" s="119"/>
      <c r="B13" s="128"/>
      <c r="C13" s="124"/>
      <c r="D13" s="125"/>
    </row>
    <row r="14" spans="1:7" ht="102" x14ac:dyDescent="0.2">
      <c r="A14" s="133" t="s">
        <v>58</v>
      </c>
      <c r="B14" s="128" t="s">
        <v>371</v>
      </c>
      <c r="C14" s="124" t="s">
        <v>54</v>
      </c>
      <c r="D14" s="125">
        <v>1</v>
      </c>
      <c r="F14" s="102">
        <f>D14*E14</f>
        <v>0</v>
      </c>
    </row>
    <row r="15" spans="1:7" x14ac:dyDescent="0.2">
      <c r="A15" s="133"/>
      <c r="B15" s="128"/>
      <c r="C15" s="124"/>
      <c r="D15" s="125"/>
    </row>
    <row r="16" spans="1:7" ht="38.25" x14ac:dyDescent="0.2">
      <c r="A16" s="133" t="s">
        <v>60</v>
      </c>
      <c r="B16" s="170" t="s">
        <v>547</v>
      </c>
      <c r="C16" s="124" t="s">
        <v>54</v>
      </c>
      <c r="D16" s="125">
        <v>2</v>
      </c>
      <c r="F16" s="102">
        <f>D16*E16</f>
        <v>0</v>
      </c>
    </row>
    <row r="17" spans="1:7" x14ac:dyDescent="0.2">
      <c r="A17" s="133"/>
      <c r="B17" s="160"/>
      <c r="C17" s="124"/>
      <c r="D17" s="125"/>
    </row>
    <row r="18" spans="1:7" ht="25.5" x14ac:dyDescent="0.2">
      <c r="A18" s="133" t="s">
        <v>62</v>
      </c>
      <c r="B18" s="170" t="s">
        <v>550</v>
      </c>
      <c r="C18" s="124" t="s">
        <v>176</v>
      </c>
      <c r="D18" s="125">
        <v>5</v>
      </c>
      <c r="F18" s="102">
        <f t="shared" ref="F18:F26" si="0">D18*E18</f>
        <v>0</v>
      </c>
    </row>
    <row r="19" spans="1:7" x14ac:dyDescent="0.2">
      <c r="A19" s="133"/>
      <c r="B19" s="170"/>
      <c r="C19" s="124"/>
      <c r="D19" s="125"/>
    </row>
    <row r="20" spans="1:7" ht="25.5" x14ac:dyDescent="0.2">
      <c r="A20" s="133" t="s">
        <v>64</v>
      </c>
      <c r="B20" s="170" t="s">
        <v>549</v>
      </c>
      <c r="C20" s="124" t="s">
        <v>176</v>
      </c>
      <c r="D20" s="125">
        <v>2</v>
      </c>
      <c r="F20" s="102">
        <f t="shared" si="0"/>
        <v>0</v>
      </c>
    </row>
    <row r="21" spans="1:7" x14ac:dyDescent="0.2">
      <c r="A21" s="133"/>
      <c r="B21" s="170"/>
      <c r="C21" s="124"/>
      <c r="D21" s="125"/>
    </row>
    <row r="22" spans="1:7" ht="42" customHeight="1" x14ac:dyDescent="0.2">
      <c r="A22" s="133" t="s">
        <v>67</v>
      </c>
      <c r="B22" s="170" t="s">
        <v>372</v>
      </c>
      <c r="C22" s="124" t="s">
        <v>176</v>
      </c>
      <c r="D22" s="125">
        <v>2</v>
      </c>
      <c r="F22" s="102">
        <f t="shared" si="0"/>
        <v>0</v>
      </c>
    </row>
    <row r="23" spans="1:7" x14ac:dyDescent="0.2">
      <c r="A23" s="133"/>
      <c r="B23" s="170"/>
      <c r="C23" s="124"/>
      <c r="D23" s="125"/>
    </row>
    <row r="24" spans="1:7" ht="25.5" x14ac:dyDescent="0.2">
      <c r="A24" s="133" t="s">
        <v>69</v>
      </c>
      <c r="B24" s="170" t="s">
        <v>548</v>
      </c>
      <c r="C24" s="124" t="s">
        <v>176</v>
      </c>
      <c r="D24" s="125">
        <v>2</v>
      </c>
      <c r="F24" s="102">
        <f t="shared" si="0"/>
        <v>0</v>
      </c>
    </row>
    <row r="25" spans="1:7" x14ac:dyDescent="0.2">
      <c r="A25" s="133"/>
      <c r="B25" s="170"/>
      <c r="C25" s="124"/>
      <c r="D25" s="125"/>
    </row>
    <row r="26" spans="1:7" ht="38.25" x14ac:dyDescent="0.2">
      <c r="A26" s="133" t="s">
        <v>71</v>
      </c>
      <c r="B26" s="170" t="s">
        <v>551</v>
      </c>
      <c r="C26" s="124" t="s">
        <v>54</v>
      </c>
      <c r="D26" s="125">
        <v>1</v>
      </c>
      <c r="F26" s="102">
        <f t="shared" si="0"/>
        <v>0</v>
      </c>
    </row>
    <row r="27" spans="1:7" x14ac:dyDescent="0.2">
      <c r="A27" s="133"/>
      <c r="B27" s="160"/>
      <c r="C27" s="124"/>
      <c r="D27" s="125"/>
    </row>
    <row r="28" spans="1:7" ht="51" x14ac:dyDescent="0.2">
      <c r="A28" s="133" t="s">
        <v>73</v>
      </c>
      <c r="B28" s="128" t="s">
        <v>56</v>
      </c>
      <c r="C28" s="124" t="s">
        <v>57</v>
      </c>
      <c r="D28" s="125">
        <v>3</v>
      </c>
      <c r="F28" s="102">
        <f>D28*E28</f>
        <v>0</v>
      </c>
    </row>
    <row r="29" spans="1:7" x14ac:dyDescent="0.2">
      <c r="A29" s="119"/>
      <c r="B29" s="128"/>
      <c r="C29" s="124"/>
      <c r="D29" s="125"/>
    </row>
    <row r="30" spans="1:7" ht="63.75" x14ac:dyDescent="0.2">
      <c r="A30" s="133" t="s">
        <v>75</v>
      </c>
      <c r="B30" s="128" t="s">
        <v>373</v>
      </c>
      <c r="C30" s="124" t="s">
        <v>169</v>
      </c>
      <c r="D30" s="125">
        <v>0.5</v>
      </c>
      <c r="F30" s="102">
        <f>D30*E30</f>
        <v>0</v>
      </c>
    </row>
    <row r="31" spans="1:7" x14ac:dyDescent="0.2">
      <c r="A31" s="119"/>
      <c r="B31" s="128"/>
      <c r="C31" s="124"/>
      <c r="D31" s="125"/>
    </row>
    <row r="32" spans="1:7" ht="51" x14ac:dyDescent="0.2">
      <c r="A32" s="133" t="s">
        <v>80</v>
      </c>
      <c r="B32" s="128" t="s">
        <v>321</v>
      </c>
      <c r="C32" s="124" t="s">
        <v>79</v>
      </c>
      <c r="D32" s="125">
        <v>20</v>
      </c>
      <c r="F32" s="102">
        <f>D32*E32</f>
        <v>0</v>
      </c>
      <c r="G32" s="104"/>
    </row>
    <row r="33" spans="1:7" x14ac:dyDescent="0.2">
      <c r="A33" s="119"/>
      <c r="B33" s="128"/>
      <c r="C33" s="124"/>
      <c r="D33" s="125"/>
    </row>
    <row r="34" spans="1:7" ht="51" x14ac:dyDescent="0.2">
      <c r="A34" s="133" t="s">
        <v>82</v>
      </c>
      <c r="B34" s="128" t="s">
        <v>322</v>
      </c>
      <c r="C34" s="124" t="s">
        <v>79</v>
      </c>
      <c r="D34" s="125">
        <v>15</v>
      </c>
      <c r="F34" s="102">
        <f>D34*E34</f>
        <v>0</v>
      </c>
    </row>
    <row r="35" spans="1:7" x14ac:dyDescent="0.2">
      <c r="A35" s="133"/>
      <c r="B35" s="128"/>
      <c r="C35" s="124"/>
      <c r="D35" s="125"/>
    </row>
    <row r="36" spans="1:7" ht="51" x14ac:dyDescent="0.2">
      <c r="A36" s="133" t="s">
        <v>84</v>
      </c>
      <c r="B36" s="128" t="s">
        <v>323</v>
      </c>
      <c r="C36" s="124" t="s">
        <v>79</v>
      </c>
      <c r="D36" s="125">
        <v>25</v>
      </c>
      <c r="F36" s="102">
        <f>D36*E36</f>
        <v>0</v>
      </c>
    </row>
    <row r="37" spans="1:7" x14ac:dyDescent="0.2">
      <c r="A37" s="119"/>
      <c r="B37" s="120"/>
      <c r="C37" s="124"/>
      <c r="D37" s="125"/>
    </row>
    <row r="38" spans="1:7" ht="51" x14ac:dyDescent="0.2">
      <c r="A38" s="133" t="s">
        <v>86</v>
      </c>
      <c r="B38" s="128" t="s">
        <v>358</v>
      </c>
      <c r="C38" s="124" t="s">
        <v>79</v>
      </c>
      <c r="D38" s="125">
        <v>12</v>
      </c>
      <c r="F38" s="102">
        <f>D38*E38</f>
        <v>0</v>
      </c>
    </row>
    <row r="39" spans="1:7" x14ac:dyDescent="0.2">
      <c r="A39" s="119"/>
      <c r="B39" s="128"/>
      <c r="C39" s="124"/>
      <c r="D39" s="125"/>
    </row>
    <row r="40" spans="1:7" ht="51" x14ac:dyDescent="0.2">
      <c r="A40" s="133" t="s">
        <v>88</v>
      </c>
      <c r="B40" s="128" t="s">
        <v>167</v>
      </c>
      <c r="C40" s="124" t="s">
        <v>57</v>
      </c>
      <c r="D40" s="125">
        <v>2</v>
      </c>
      <c r="F40" s="102">
        <f>D40*E40</f>
        <v>0</v>
      </c>
    </row>
    <row r="41" spans="1:7" ht="12.75" x14ac:dyDescent="0.2">
      <c r="A41" s="137"/>
      <c r="B41" s="128" t="s">
        <v>541</v>
      </c>
      <c r="C41" s="124" t="s">
        <v>57</v>
      </c>
      <c r="D41" s="125">
        <v>2</v>
      </c>
      <c r="F41" s="102">
        <f>D41*E41</f>
        <v>0</v>
      </c>
    </row>
    <row r="42" spans="1:7" x14ac:dyDescent="0.2">
      <c r="A42" s="119"/>
      <c r="B42" s="128"/>
      <c r="C42" s="124"/>
      <c r="D42" s="125"/>
    </row>
    <row r="43" spans="1:7" ht="12.75" x14ac:dyDescent="0.2">
      <c r="A43" s="127" t="s">
        <v>102</v>
      </c>
      <c r="B43" s="130" t="s">
        <v>103</v>
      </c>
      <c r="C43" s="131"/>
      <c r="D43" s="132"/>
      <c r="E43" s="108"/>
      <c r="F43" s="108"/>
    </row>
    <row r="44" spans="1:7" x14ac:dyDescent="0.2">
      <c r="A44" s="119"/>
      <c r="B44" s="128"/>
      <c r="C44" s="124"/>
      <c r="D44" s="125"/>
      <c r="G44" s="104"/>
    </row>
    <row r="45" spans="1:7" ht="51" x14ac:dyDescent="0.2">
      <c r="A45" s="133" t="s">
        <v>90</v>
      </c>
      <c r="B45" s="128" t="s">
        <v>374</v>
      </c>
      <c r="C45" s="124" t="s">
        <v>54</v>
      </c>
      <c r="D45" s="125">
        <v>1</v>
      </c>
      <c r="F45" s="102">
        <f>D45*E45</f>
        <v>0</v>
      </c>
      <c r="G45" s="104"/>
    </row>
    <row r="46" spans="1:7" x14ac:dyDescent="0.2">
      <c r="A46" s="133"/>
      <c r="B46" s="128"/>
      <c r="C46" s="124"/>
      <c r="D46" s="125"/>
      <c r="G46" s="104"/>
    </row>
    <row r="47" spans="1:7" ht="38.25" x14ac:dyDescent="0.2">
      <c r="A47" s="133" t="s">
        <v>92</v>
      </c>
      <c r="B47" s="128" t="s">
        <v>375</v>
      </c>
      <c r="C47" s="124" t="s">
        <v>54</v>
      </c>
      <c r="D47" s="125">
        <v>1</v>
      </c>
      <c r="F47" s="102">
        <f>D47*E47</f>
        <v>0</v>
      </c>
      <c r="G47" s="104"/>
    </row>
    <row r="48" spans="1:7" x14ac:dyDescent="0.2">
      <c r="A48" s="133"/>
      <c r="B48" s="128"/>
      <c r="C48" s="124"/>
      <c r="D48" s="125"/>
      <c r="G48" s="104"/>
    </row>
    <row r="49" spans="1:7" ht="38.25" x14ac:dyDescent="0.2">
      <c r="A49" s="133" t="s">
        <v>94</v>
      </c>
      <c r="B49" s="128" t="s">
        <v>359</v>
      </c>
      <c r="C49" s="124" t="s">
        <v>66</v>
      </c>
      <c r="D49" s="125">
        <v>0.95</v>
      </c>
      <c r="F49" s="102">
        <f>D49*E49</f>
        <v>0</v>
      </c>
      <c r="G49" s="104"/>
    </row>
    <row r="50" spans="1:7" x14ac:dyDescent="0.2">
      <c r="A50" s="119"/>
      <c r="B50" s="128"/>
      <c r="C50" s="124"/>
      <c r="D50" s="125"/>
      <c r="G50" s="104"/>
    </row>
    <row r="51" spans="1:7" ht="38.25" x14ac:dyDescent="0.2">
      <c r="A51" s="133" t="s">
        <v>96</v>
      </c>
      <c r="B51" s="128" t="s">
        <v>288</v>
      </c>
      <c r="C51" s="124" t="s">
        <v>66</v>
      </c>
      <c r="D51" s="125">
        <v>1.8</v>
      </c>
      <c r="F51" s="102">
        <f>D51*E51</f>
        <v>0</v>
      </c>
      <c r="G51" s="104"/>
    </row>
    <row r="52" spans="1:7" x14ac:dyDescent="0.2">
      <c r="A52" s="133"/>
      <c r="B52" s="128"/>
      <c r="C52" s="124"/>
      <c r="D52" s="125"/>
      <c r="G52" s="104"/>
    </row>
    <row r="53" spans="1:7" ht="25.5" x14ac:dyDescent="0.2">
      <c r="A53" s="133" t="s">
        <v>100</v>
      </c>
      <c r="B53" s="128" t="s">
        <v>293</v>
      </c>
      <c r="C53" s="124" t="s">
        <v>57</v>
      </c>
      <c r="D53" s="125">
        <v>2</v>
      </c>
      <c r="F53" s="102">
        <f>D53*E53</f>
        <v>0</v>
      </c>
      <c r="G53" s="104"/>
    </row>
    <row r="54" spans="1:7" ht="12.75" x14ac:dyDescent="0.2">
      <c r="A54" s="137"/>
      <c r="B54" s="128" t="s">
        <v>541</v>
      </c>
      <c r="C54" s="124" t="s">
        <v>57</v>
      </c>
      <c r="D54" s="125">
        <v>2</v>
      </c>
      <c r="F54" s="102">
        <f>D54*E54</f>
        <v>0</v>
      </c>
      <c r="G54" s="104"/>
    </row>
    <row r="55" spans="1:7" ht="12.75" x14ac:dyDescent="0.2">
      <c r="A55" s="137"/>
      <c r="B55" s="128"/>
      <c r="C55" s="124"/>
      <c r="D55" s="125"/>
      <c r="G55" s="104"/>
    </row>
    <row r="56" spans="1:7" ht="25.5" x14ac:dyDescent="0.2">
      <c r="A56" s="133" t="s">
        <v>104</v>
      </c>
      <c r="B56" s="128" t="s">
        <v>171</v>
      </c>
      <c r="C56" s="124" t="s">
        <v>79</v>
      </c>
      <c r="D56" s="125">
        <v>20</v>
      </c>
      <c r="F56" s="102">
        <f>D56*E56</f>
        <v>0</v>
      </c>
      <c r="G56" s="104"/>
    </row>
    <row r="57" spans="1:7" x14ac:dyDescent="0.2">
      <c r="A57" s="119"/>
      <c r="B57" s="128"/>
      <c r="C57" s="124"/>
      <c r="D57" s="125"/>
      <c r="G57" s="104"/>
    </row>
    <row r="58" spans="1:7" ht="25.5" x14ac:dyDescent="0.2">
      <c r="A58" s="133" t="s">
        <v>106</v>
      </c>
      <c r="B58" s="128" t="s">
        <v>227</v>
      </c>
      <c r="C58" s="124" t="s">
        <v>79</v>
      </c>
      <c r="D58" s="125">
        <v>15</v>
      </c>
      <c r="F58" s="102">
        <f>D58*E58</f>
        <v>0</v>
      </c>
      <c r="G58" s="104"/>
    </row>
    <row r="59" spans="1:7" x14ac:dyDescent="0.2">
      <c r="A59" s="133"/>
      <c r="B59" s="128"/>
      <c r="C59" s="124"/>
      <c r="D59" s="125"/>
      <c r="G59" s="104"/>
    </row>
    <row r="60" spans="1:7" ht="25.5" x14ac:dyDescent="0.2">
      <c r="A60" s="133" t="s">
        <v>108</v>
      </c>
      <c r="B60" s="128" t="s">
        <v>361</v>
      </c>
      <c r="C60" s="124" t="s">
        <v>79</v>
      </c>
      <c r="D60" s="125">
        <v>25</v>
      </c>
      <c r="F60" s="102">
        <f>D60*E60</f>
        <v>0</v>
      </c>
      <c r="G60" s="104"/>
    </row>
    <row r="61" spans="1:7" x14ac:dyDescent="0.2">
      <c r="A61" s="133"/>
      <c r="B61" s="128"/>
      <c r="C61" s="124"/>
      <c r="D61" s="125"/>
      <c r="G61" s="104"/>
    </row>
    <row r="62" spans="1:7" ht="25.5" x14ac:dyDescent="0.2">
      <c r="A62" s="133" t="s">
        <v>110</v>
      </c>
      <c r="B62" s="128" t="s">
        <v>362</v>
      </c>
      <c r="C62" s="124" t="s">
        <v>79</v>
      </c>
      <c r="D62" s="125">
        <v>12</v>
      </c>
      <c r="F62" s="102">
        <f>D62*E62</f>
        <v>0</v>
      </c>
      <c r="G62" s="104"/>
    </row>
    <row r="63" spans="1:7" ht="12.75" x14ac:dyDescent="0.2">
      <c r="A63" s="135"/>
      <c r="B63" s="135"/>
      <c r="C63" s="135"/>
      <c r="D63" s="135"/>
      <c r="E63" s="104"/>
      <c r="F63" s="104"/>
      <c r="G63" s="104"/>
    </row>
    <row r="64" spans="1:7" ht="51" x14ac:dyDescent="0.2">
      <c r="A64" s="133" t="s">
        <v>114</v>
      </c>
      <c r="B64" s="128" t="s">
        <v>125</v>
      </c>
      <c r="C64" s="124" t="s">
        <v>126</v>
      </c>
      <c r="D64" s="125">
        <v>10</v>
      </c>
      <c r="F64" s="102">
        <f>D64*E64</f>
        <v>0</v>
      </c>
      <c r="G64" s="104"/>
    </row>
    <row r="65" spans="1:7" x14ac:dyDescent="0.2">
      <c r="A65" s="119"/>
      <c r="B65" s="128"/>
      <c r="C65" s="124"/>
      <c r="D65" s="125"/>
      <c r="G65" s="104"/>
    </row>
    <row r="66" spans="1:7" ht="12.75" x14ac:dyDescent="0.2">
      <c r="A66" s="125"/>
      <c r="B66" s="143" t="s">
        <v>127</v>
      </c>
      <c r="C66" s="144"/>
      <c r="D66" s="145"/>
      <c r="E66" s="112"/>
      <c r="F66" s="113">
        <f>SUM(F6:F65)</f>
        <v>0</v>
      </c>
      <c r="G66" s="104"/>
    </row>
    <row r="67" spans="1:7" ht="12.75" x14ac:dyDescent="0.2">
      <c r="A67" s="125"/>
      <c r="B67" s="146"/>
      <c r="C67" s="147"/>
      <c r="D67" s="148"/>
      <c r="E67" s="114"/>
      <c r="F67" s="115"/>
      <c r="G67" s="104"/>
    </row>
    <row r="68" spans="1:7" ht="12.75" x14ac:dyDescent="0.2">
      <c r="A68" s="125"/>
      <c r="B68" s="135"/>
      <c r="C68" s="135"/>
      <c r="D68" s="135"/>
      <c r="E68" s="104"/>
      <c r="F68" s="104"/>
      <c r="G68" s="104"/>
    </row>
    <row r="69" spans="1:7" ht="15.75" x14ac:dyDescent="0.25">
      <c r="A69" s="122" t="s">
        <v>3</v>
      </c>
      <c r="B69" s="123" t="s">
        <v>4</v>
      </c>
      <c r="C69" s="124"/>
      <c r="D69" s="125"/>
      <c r="F69" s="106"/>
      <c r="G69" s="104"/>
    </row>
    <row r="70" spans="1:7" x14ac:dyDescent="0.2">
      <c r="A70" s="119"/>
      <c r="B70" s="126"/>
      <c r="C70" s="124"/>
      <c r="D70" s="125"/>
      <c r="F70" s="106"/>
      <c r="G70" s="104"/>
    </row>
    <row r="71" spans="1:7" ht="12.75" x14ac:dyDescent="0.2">
      <c r="A71" s="127" t="s">
        <v>128</v>
      </c>
      <c r="B71" s="130" t="s">
        <v>129</v>
      </c>
      <c r="C71" s="124"/>
      <c r="D71" s="125"/>
      <c r="G71" s="104"/>
    </row>
    <row r="72" spans="1:7" x14ac:dyDescent="0.2">
      <c r="A72" s="119"/>
      <c r="B72" s="128"/>
      <c r="C72" s="124"/>
      <c r="D72" s="125"/>
      <c r="G72" s="104"/>
    </row>
    <row r="73" spans="1:7" ht="51" x14ac:dyDescent="0.2">
      <c r="A73" s="133" t="s">
        <v>47</v>
      </c>
      <c r="B73" s="128" t="s">
        <v>328</v>
      </c>
      <c r="C73" s="124" t="s">
        <v>57</v>
      </c>
      <c r="D73" s="125">
        <v>2</v>
      </c>
      <c r="F73" s="102">
        <f>D73*E73</f>
        <v>0</v>
      </c>
      <c r="G73" s="104"/>
    </row>
    <row r="74" spans="1:7" x14ac:dyDescent="0.2">
      <c r="A74" s="119"/>
      <c r="B74" s="128"/>
      <c r="C74" s="124"/>
      <c r="D74" s="125"/>
      <c r="G74" s="104"/>
    </row>
    <row r="75" spans="1:7" x14ac:dyDescent="0.2">
      <c r="A75" s="119"/>
      <c r="B75" s="128"/>
      <c r="C75" s="124"/>
      <c r="D75" s="125"/>
      <c r="G75" s="104"/>
    </row>
    <row r="76" spans="1:7" ht="12.75" x14ac:dyDescent="0.2">
      <c r="A76" s="127" t="s">
        <v>133</v>
      </c>
      <c r="B76" s="130" t="s">
        <v>134</v>
      </c>
      <c r="C76" s="124"/>
      <c r="D76" s="125"/>
      <c r="G76" s="104"/>
    </row>
    <row r="77" spans="1:7" x14ac:dyDescent="0.2">
      <c r="A77" s="119"/>
      <c r="B77" s="128"/>
      <c r="C77" s="124"/>
      <c r="D77" s="125"/>
      <c r="G77" s="104"/>
    </row>
    <row r="78" spans="1:7" ht="51" x14ac:dyDescent="0.2">
      <c r="A78" s="133" t="s">
        <v>52</v>
      </c>
      <c r="B78" s="128" t="s">
        <v>233</v>
      </c>
      <c r="C78" s="124" t="s">
        <v>66</v>
      </c>
      <c r="D78" s="125">
        <v>140</v>
      </c>
      <c r="F78" s="102">
        <f>D78*E78</f>
        <v>0</v>
      </c>
      <c r="G78" s="104"/>
    </row>
    <row r="79" spans="1:7" x14ac:dyDescent="0.2">
      <c r="A79" s="133"/>
      <c r="B79" s="128"/>
      <c r="C79" s="124"/>
      <c r="D79" s="125"/>
      <c r="G79" s="104"/>
    </row>
    <row r="80" spans="1:7" ht="25.5" x14ac:dyDescent="0.2">
      <c r="A80" s="133" t="s">
        <v>55</v>
      </c>
      <c r="B80" s="128" t="s">
        <v>136</v>
      </c>
      <c r="C80" s="124" t="s">
        <v>66</v>
      </c>
      <c r="D80" s="125">
        <v>66.400000000000006</v>
      </c>
      <c r="F80" s="102">
        <f>D80*E80</f>
        <v>0</v>
      </c>
      <c r="G80" s="104"/>
    </row>
    <row r="81" spans="1:7" x14ac:dyDescent="0.2">
      <c r="A81" s="119"/>
      <c r="B81" s="128"/>
      <c r="C81" s="124"/>
      <c r="D81" s="125"/>
      <c r="G81" s="104"/>
    </row>
    <row r="82" spans="1:7" ht="25.5" x14ac:dyDescent="0.2">
      <c r="A82" s="133" t="s">
        <v>58</v>
      </c>
      <c r="B82" s="128" t="s">
        <v>138</v>
      </c>
      <c r="C82" s="124" t="s">
        <v>54</v>
      </c>
      <c r="D82" s="125">
        <v>1</v>
      </c>
      <c r="F82" s="102">
        <f>D82*E82</f>
        <v>0</v>
      </c>
      <c r="G82" s="104"/>
    </row>
    <row r="83" spans="1:7" x14ac:dyDescent="0.2">
      <c r="A83" s="133"/>
      <c r="B83" s="128"/>
      <c r="C83" s="124"/>
      <c r="D83" s="125"/>
      <c r="G83" s="104"/>
    </row>
    <row r="84" spans="1:7" ht="12.75" x14ac:dyDescent="0.2">
      <c r="A84" s="127" t="s">
        <v>139</v>
      </c>
      <c r="B84" s="130" t="s">
        <v>180</v>
      </c>
      <c r="C84" s="124"/>
      <c r="D84" s="125"/>
      <c r="G84" s="104"/>
    </row>
    <row r="85" spans="1:7" x14ac:dyDescent="0.2">
      <c r="A85" s="119"/>
      <c r="B85" s="128"/>
      <c r="C85" s="124"/>
      <c r="D85" s="125"/>
      <c r="G85" s="104"/>
    </row>
    <row r="86" spans="1:7" ht="51" x14ac:dyDescent="0.2">
      <c r="A86" s="133" t="s">
        <v>60</v>
      </c>
      <c r="B86" s="128" t="s">
        <v>365</v>
      </c>
      <c r="C86" s="124" t="s">
        <v>66</v>
      </c>
      <c r="D86" s="125">
        <v>2.7</v>
      </c>
      <c r="F86" s="102">
        <f>D86*E86</f>
        <v>0</v>
      </c>
      <c r="G86" s="104"/>
    </row>
    <row r="87" spans="1:7" x14ac:dyDescent="0.2">
      <c r="A87" s="119"/>
      <c r="B87" s="128"/>
      <c r="C87" s="124"/>
      <c r="D87" s="125"/>
      <c r="G87" s="104"/>
    </row>
    <row r="88" spans="1:7" ht="12.75" x14ac:dyDescent="0.2">
      <c r="A88" s="127" t="s">
        <v>179</v>
      </c>
      <c r="B88" s="130" t="s">
        <v>140</v>
      </c>
      <c r="C88" s="124"/>
      <c r="D88" s="125"/>
    </row>
    <row r="89" spans="1:7" x14ac:dyDescent="0.2">
      <c r="A89" s="119"/>
      <c r="B89" s="128"/>
      <c r="C89" s="124"/>
      <c r="D89" s="125"/>
    </row>
    <row r="90" spans="1:7" ht="38.25" x14ac:dyDescent="0.2">
      <c r="A90" s="133" t="s">
        <v>62</v>
      </c>
      <c r="B90" s="128" t="s">
        <v>183</v>
      </c>
      <c r="C90" s="124" t="s">
        <v>66</v>
      </c>
      <c r="D90" s="125">
        <v>66.400000000000006</v>
      </c>
      <c r="F90" s="102">
        <f>D90*E90</f>
        <v>0</v>
      </c>
    </row>
    <row r="91" spans="1:7" x14ac:dyDescent="0.2">
      <c r="A91" s="119"/>
      <c r="B91" s="128"/>
      <c r="C91" s="124"/>
      <c r="D91" s="125"/>
    </row>
    <row r="92" spans="1:7" ht="25.5" x14ac:dyDescent="0.2">
      <c r="A92" s="133" t="s">
        <v>64</v>
      </c>
      <c r="B92" s="128" t="s">
        <v>184</v>
      </c>
      <c r="C92" s="124" t="s">
        <v>79</v>
      </c>
      <c r="D92" s="125">
        <v>32</v>
      </c>
      <c r="F92" s="102">
        <f>D92*E92</f>
        <v>0</v>
      </c>
    </row>
    <row r="93" spans="1:7" x14ac:dyDescent="0.2">
      <c r="A93" s="133"/>
      <c r="B93" s="128"/>
      <c r="C93" s="124"/>
      <c r="D93" s="125"/>
    </row>
    <row r="94" spans="1:7" ht="38.25" x14ac:dyDescent="0.2">
      <c r="A94" s="133" t="s">
        <v>69</v>
      </c>
      <c r="B94" s="128" t="s">
        <v>377</v>
      </c>
      <c r="C94" s="124" t="s">
        <v>54</v>
      </c>
      <c r="D94" s="125">
        <v>1</v>
      </c>
      <c r="F94" s="102">
        <f>D94*E94</f>
        <v>0</v>
      </c>
    </row>
    <row r="95" spans="1:7" x14ac:dyDescent="0.25">
      <c r="A95" s="165"/>
      <c r="B95" s="128"/>
      <c r="C95" s="124"/>
      <c r="D95" s="125"/>
    </row>
    <row r="96" spans="1:7" ht="38.25" x14ac:dyDescent="0.2">
      <c r="A96" s="149" t="s">
        <v>71</v>
      </c>
      <c r="B96" s="128" t="s">
        <v>240</v>
      </c>
      <c r="C96" s="124" t="s">
        <v>57</v>
      </c>
      <c r="D96" s="125">
        <v>2</v>
      </c>
      <c r="F96" s="102">
        <f>D96*E96</f>
        <v>0</v>
      </c>
    </row>
    <row r="97" spans="1:7" x14ac:dyDescent="0.25">
      <c r="A97" s="165"/>
      <c r="B97" s="128"/>
      <c r="C97" s="124"/>
      <c r="D97" s="125"/>
    </row>
    <row r="98" spans="1:7" x14ac:dyDescent="0.2">
      <c r="A98" s="149"/>
      <c r="B98" s="143" t="s">
        <v>145</v>
      </c>
      <c r="C98" s="144"/>
      <c r="D98" s="145"/>
      <c r="E98" s="112"/>
      <c r="F98" s="113">
        <f>SUM(F71:F97)</f>
        <v>0</v>
      </c>
      <c r="G98" s="104"/>
    </row>
    <row r="99" spans="1:7" x14ac:dyDescent="0.25">
      <c r="A99" s="165"/>
      <c r="B99" s="146"/>
      <c r="C99" s="147"/>
      <c r="D99" s="148"/>
      <c r="E99" s="114"/>
      <c r="F99" s="115"/>
      <c r="G99" s="104"/>
    </row>
    <row r="100" spans="1:7" x14ac:dyDescent="0.25">
      <c r="A100" s="165"/>
      <c r="B100" s="165"/>
      <c r="C100" s="165"/>
      <c r="D100" s="165"/>
      <c r="E100" s="159"/>
      <c r="F100" s="159"/>
      <c r="G100" s="104"/>
    </row>
    <row r="101" spans="1:7" ht="15.75" x14ac:dyDescent="0.25">
      <c r="A101" s="122" t="s">
        <v>5</v>
      </c>
      <c r="B101" s="123" t="s">
        <v>146</v>
      </c>
      <c r="C101" s="124"/>
      <c r="D101" s="125"/>
      <c r="G101" s="104"/>
    </row>
    <row r="102" spans="1:7" x14ac:dyDescent="0.2">
      <c r="A102" s="119"/>
      <c r="B102" s="120"/>
      <c r="C102" s="124"/>
      <c r="D102" s="125"/>
    </row>
    <row r="103" spans="1:7" ht="12.75" x14ac:dyDescent="0.2">
      <c r="A103" s="127" t="s">
        <v>147</v>
      </c>
      <c r="B103" s="130" t="s">
        <v>148</v>
      </c>
      <c r="C103" s="131"/>
      <c r="D103" s="132"/>
      <c r="E103" s="108"/>
      <c r="F103" s="108"/>
      <c r="G103" s="104"/>
    </row>
    <row r="104" spans="1:7" x14ac:dyDescent="0.2">
      <c r="A104" s="119"/>
      <c r="B104" s="128"/>
      <c r="C104" s="124"/>
      <c r="D104" s="125"/>
      <c r="G104" s="104"/>
    </row>
    <row r="105" spans="1:7" ht="63.75" x14ac:dyDescent="0.2">
      <c r="A105" s="133" t="s">
        <v>47</v>
      </c>
      <c r="B105" s="128" t="s">
        <v>378</v>
      </c>
      <c r="C105" s="124" t="s">
        <v>54</v>
      </c>
      <c r="D105" s="125">
        <v>2</v>
      </c>
      <c r="F105" s="102">
        <f>D105*E105</f>
        <v>0</v>
      </c>
      <c r="G105" s="104"/>
    </row>
    <row r="106" spans="1:7" x14ac:dyDescent="0.2">
      <c r="A106" s="133"/>
      <c r="B106" s="128"/>
      <c r="C106" s="124"/>
      <c r="D106" s="125"/>
      <c r="G106" s="104"/>
    </row>
    <row r="107" spans="1:7" ht="51" x14ac:dyDescent="0.2">
      <c r="A107" s="133" t="s">
        <v>52</v>
      </c>
      <c r="B107" s="128" t="s">
        <v>151</v>
      </c>
      <c r="C107" s="124" t="s">
        <v>54</v>
      </c>
      <c r="D107" s="125">
        <v>2</v>
      </c>
      <c r="F107" s="102">
        <f>D107*E107</f>
        <v>0</v>
      </c>
      <c r="G107" s="103">
        <f>F107</f>
        <v>0</v>
      </c>
    </row>
    <row r="108" spans="1:7" x14ac:dyDescent="0.2">
      <c r="A108" s="133"/>
      <c r="B108" s="128"/>
      <c r="C108" s="124"/>
      <c r="D108" s="125"/>
      <c r="G108" s="104"/>
    </row>
    <row r="109" spans="1:7" ht="63.75" x14ac:dyDescent="0.2">
      <c r="A109" s="149" t="s">
        <v>55</v>
      </c>
      <c r="B109" s="128" t="s">
        <v>331</v>
      </c>
      <c r="C109" s="124" t="s">
        <v>54</v>
      </c>
      <c r="D109" s="125">
        <v>3</v>
      </c>
      <c r="F109" s="102">
        <f>D109*E109</f>
        <v>0</v>
      </c>
      <c r="G109" s="104"/>
    </row>
    <row r="110" spans="1:7" x14ac:dyDescent="0.2">
      <c r="A110" s="119"/>
      <c r="B110" s="128"/>
      <c r="C110" s="124"/>
      <c r="D110" s="125"/>
      <c r="G110" s="104"/>
    </row>
    <row r="111" spans="1:7" x14ac:dyDescent="0.2">
      <c r="A111" s="119"/>
      <c r="B111" s="143" t="s">
        <v>158</v>
      </c>
      <c r="C111" s="144"/>
      <c r="D111" s="145"/>
      <c r="E111" s="112"/>
      <c r="F111" s="113">
        <f>SUM(F105:F110)</f>
        <v>0</v>
      </c>
      <c r="G111" s="104"/>
    </row>
    <row r="112" spans="1:7" x14ac:dyDescent="0.25">
      <c r="A112" s="165"/>
      <c r="B112" s="165"/>
      <c r="C112" s="165"/>
      <c r="D112" s="165"/>
      <c r="E112" s="159"/>
      <c r="F112" s="159"/>
      <c r="G112" s="104"/>
    </row>
    <row r="113" spans="1:7" x14ac:dyDescent="0.25">
      <c r="A113" s="165"/>
      <c r="B113" s="165"/>
      <c r="C113" s="165"/>
      <c r="D113" s="165"/>
      <c r="E113" s="159"/>
      <c r="F113" s="159"/>
      <c r="G113" s="104"/>
    </row>
    <row r="114" spans="1:7" x14ac:dyDescent="0.25">
      <c r="A114" s="165"/>
      <c r="B114" s="165"/>
      <c r="C114" s="165"/>
      <c r="D114" s="165"/>
      <c r="E114" s="159"/>
      <c r="F114" s="159"/>
      <c r="G114" s="104"/>
    </row>
    <row r="115" spans="1:7" ht="15.75" x14ac:dyDescent="0.2">
      <c r="A115" s="155" t="s">
        <v>7</v>
      </c>
      <c r="B115" s="156" t="s">
        <v>189</v>
      </c>
      <c r="C115" s="124"/>
      <c r="D115" s="125"/>
      <c r="G115" s="104"/>
    </row>
    <row r="116" spans="1:7" x14ac:dyDescent="0.2">
      <c r="A116" s="119"/>
      <c r="B116" s="120"/>
      <c r="C116" s="124"/>
      <c r="D116" s="125"/>
    </row>
    <row r="117" spans="1:7" ht="12.75" x14ac:dyDescent="0.2">
      <c r="A117" s="127" t="s">
        <v>190</v>
      </c>
      <c r="B117" s="130" t="s">
        <v>8</v>
      </c>
      <c r="C117" s="131"/>
      <c r="D117" s="132"/>
      <c r="E117" s="108"/>
      <c r="F117" s="108"/>
    </row>
    <row r="118" spans="1:7" x14ac:dyDescent="0.2">
      <c r="A118" s="119"/>
      <c r="B118" s="128"/>
      <c r="C118" s="124"/>
      <c r="D118" s="125"/>
    </row>
    <row r="119" spans="1:7" ht="25.5" x14ac:dyDescent="0.2">
      <c r="A119" s="119" t="s">
        <v>47</v>
      </c>
      <c r="B119" s="128" t="s">
        <v>191</v>
      </c>
      <c r="C119" s="124" t="s">
        <v>66</v>
      </c>
      <c r="D119" s="125">
        <v>66.400000000000006</v>
      </c>
      <c r="F119" s="102">
        <f>D119*E119</f>
        <v>0</v>
      </c>
    </row>
    <row r="120" spans="1:7" x14ac:dyDescent="0.2">
      <c r="A120" s="119"/>
      <c r="B120" s="120"/>
      <c r="C120" s="124"/>
      <c r="D120" s="125"/>
    </row>
    <row r="121" spans="1:7" x14ac:dyDescent="0.2">
      <c r="A121" s="133" t="s">
        <v>52</v>
      </c>
      <c r="B121" s="120" t="s">
        <v>192</v>
      </c>
      <c r="C121" s="124" t="s">
        <v>66</v>
      </c>
      <c r="D121" s="125">
        <v>35.85</v>
      </c>
      <c r="F121" s="102">
        <f>D121*E121</f>
        <v>0</v>
      </c>
    </row>
    <row r="122" spans="1:7" x14ac:dyDescent="0.2">
      <c r="A122" s="133"/>
      <c r="B122" s="120"/>
      <c r="C122" s="124"/>
      <c r="D122" s="125"/>
    </row>
    <row r="123" spans="1:7" x14ac:dyDescent="0.2">
      <c r="A123" s="119"/>
      <c r="B123" s="143" t="s">
        <v>161</v>
      </c>
      <c r="C123" s="144"/>
      <c r="D123" s="145"/>
      <c r="E123" s="112"/>
      <c r="F123" s="113">
        <f>SUM(F119:F122)</f>
        <v>0</v>
      </c>
      <c r="G123" s="118">
        <f>SUM(G1:G122)</f>
        <v>0</v>
      </c>
    </row>
    <row r="124" spans="1:7" x14ac:dyDescent="0.25">
      <c r="A124" s="165"/>
      <c r="B124" s="165"/>
      <c r="C124" s="165"/>
      <c r="D124" s="165"/>
      <c r="E124" s="159"/>
      <c r="F124" s="159"/>
    </row>
    <row r="125" spans="1:7" x14ac:dyDescent="0.25">
      <c r="A125" s="159"/>
      <c r="B125" s="159"/>
      <c r="C125" s="159"/>
      <c r="D125" s="159"/>
      <c r="E125" s="159"/>
      <c r="F125" s="159"/>
    </row>
    <row r="126" spans="1:7" x14ac:dyDescent="0.25">
      <c r="A126" s="159"/>
      <c r="B126" s="159"/>
      <c r="C126" s="159"/>
      <c r="D126" s="159"/>
      <c r="E126" s="159"/>
      <c r="F126" s="159"/>
    </row>
    <row r="127" spans="1:7" x14ac:dyDescent="0.25">
      <c r="A127" s="159"/>
      <c r="B127" s="159"/>
      <c r="C127" s="159"/>
      <c r="D127" s="159"/>
      <c r="E127" s="159"/>
      <c r="F127" s="159"/>
    </row>
    <row r="128" spans="1:7" x14ac:dyDescent="0.2">
      <c r="B128" s="104"/>
      <c r="C128" s="104"/>
      <c r="D128" s="104"/>
      <c r="E128" s="104"/>
      <c r="F128" s="104"/>
    </row>
    <row r="129" spans="2:6" x14ac:dyDescent="0.2">
      <c r="B129" s="104"/>
      <c r="C129" s="104"/>
      <c r="D129" s="104"/>
      <c r="E129" s="104"/>
      <c r="F129" s="104"/>
    </row>
  </sheetData>
  <sheetProtection algorithmName="SHA-512" hashValue="gkPIHpx7pgFl4cN8FPh7r4o7yr4V0B6RRiUvk90242y+o0lRkbYRjxyztVTy8QLi8zli3q7uXY9jeBZ3wxyV6w==" saltValue="km+QAUecI6K9uuLV5TSiwQ==" spinCount="100000" sheet="1" objects="1" scenarios="1"/>
  <pageMargins left="0.70866141732283472" right="0.70866141732283472" top="0.74803149606299213" bottom="0.74803149606299213" header="0.31496062992125984" footer="0.31496062992125984"/>
  <pageSetup paperSize="9" scale="95" orientation="portrait" r:id="rId1"/>
  <headerFooter>
    <oddHeader>&amp;L&amp;G&amp;R PREUREDITEV PROSTOROV ELEKTRONIKE NA TESLOVI 30</oddHeader>
    <oddFooter>&amp;C&amp;P od &amp;N&amp;R&amp;A</oddFooter>
  </headerFooter>
  <colBreaks count="1" manualBreakCount="1">
    <brk id="6" max="122"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79998168889431442"/>
  </sheetPr>
  <dimension ref="A1:G173"/>
  <sheetViews>
    <sheetView tabSelected="1" topLeftCell="A11" zoomScaleNormal="100" zoomScaleSheetLayoutView="100" workbookViewId="0">
      <selection activeCell="D38" sqref="D38"/>
    </sheetView>
  </sheetViews>
  <sheetFormatPr defaultRowHeight="15" x14ac:dyDescent="0.2"/>
  <cols>
    <col min="1" max="1" width="4.85546875" style="100" bestFit="1" customWidth="1"/>
    <col min="2" max="2" width="32.85546875" style="101" customWidth="1"/>
    <col min="3" max="3" width="7.42578125" style="105" bestFit="1" customWidth="1"/>
    <col min="4" max="4" width="11.7109375" style="103" bestFit="1" customWidth="1"/>
    <col min="5" max="5" width="15.42578125" style="102" customWidth="1"/>
    <col min="6" max="6" width="16" style="102" customWidth="1"/>
    <col min="7" max="7" width="9.140625" style="103" bestFit="1" customWidth="1"/>
    <col min="8" max="256" width="9.140625" style="104"/>
    <col min="257" max="257" width="4.85546875" style="104" bestFit="1" customWidth="1"/>
    <col min="258" max="258" width="32.85546875" style="104" customWidth="1"/>
    <col min="259" max="259" width="7.42578125" style="104" bestFit="1" customWidth="1"/>
    <col min="260" max="260" width="11.7109375" style="104" bestFit="1" customWidth="1"/>
    <col min="261" max="261" width="15.42578125" style="104" customWidth="1"/>
    <col min="262" max="262" width="16" style="104" customWidth="1"/>
    <col min="263" max="263" width="110.5703125" style="104" customWidth="1"/>
    <col min="264" max="512" width="9.140625" style="104"/>
    <col min="513" max="513" width="4.85546875" style="104" bestFit="1" customWidth="1"/>
    <col min="514" max="514" width="32.85546875" style="104" customWidth="1"/>
    <col min="515" max="515" width="7.42578125" style="104" bestFit="1" customWidth="1"/>
    <col min="516" max="516" width="11.7109375" style="104" bestFit="1" customWidth="1"/>
    <col min="517" max="517" width="15.42578125" style="104" customWidth="1"/>
    <col min="518" max="518" width="16" style="104" customWidth="1"/>
    <col min="519" max="519" width="110.5703125" style="104" customWidth="1"/>
    <col min="520" max="768" width="9.140625" style="104"/>
    <col min="769" max="769" width="4.85546875" style="104" bestFit="1" customWidth="1"/>
    <col min="770" max="770" width="32.85546875" style="104" customWidth="1"/>
    <col min="771" max="771" width="7.42578125" style="104" bestFit="1" customWidth="1"/>
    <col min="772" max="772" width="11.7109375" style="104" bestFit="1" customWidth="1"/>
    <col min="773" max="773" width="15.42578125" style="104" customWidth="1"/>
    <col min="774" max="774" width="16" style="104" customWidth="1"/>
    <col min="775" max="775" width="110.5703125" style="104" customWidth="1"/>
    <col min="776" max="1024" width="9.140625" style="104"/>
    <col min="1025" max="1025" width="4.85546875" style="104" bestFit="1" customWidth="1"/>
    <col min="1026" max="1026" width="32.85546875" style="104" customWidth="1"/>
    <col min="1027" max="1027" width="7.42578125" style="104" bestFit="1" customWidth="1"/>
    <col min="1028" max="1028" width="11.7109375" style="104" bestFit="1" customWidth="1"/>
    <col min="1029" max="1029" width="15.42578125" style="104" customWidth="1"/>
    <col min="1030" max="1030" width="16" style="104" customWidth="1"/>
    <col min="1031" max="1031" width="110.5703125" style="104" customWidth="1"/>
    <col min="1032" max="1280" width="9.140625" style="104"/>
    <col min="1281" max="1281" width="4.85546875" style="104" bestFit="1" customWidth="1"/>
    <col min="1282" max="1282" width="32.85546875" style="104" customWidth="1"/>
    <col min="1283" max="1283" width="7.42578125" style="104" bestFit="1" customWidth="1"/>
    <col min="1284" max="1284" width="11.7109375" style="104" bestFit="1" customWidth="1"/>
    <col min="1285" max="1285" width="15.42578125" style="104" customWidth="1"/>
    <col min="1286" max="1286" width="16" style="104" customWidth="1"/>
    <col min="1287" max="1287" width="110.5703125" style="104" customWidth="1"/>
    <col min="1288" max="1536" width="9.140625" style="104"/>
    <col min="1537" max="1537" width="4.85546875" style="104" bestFit="1" customWidth="1"/>
    <col min="1538" max="1538" width="32.85546875" style="104" customWidth="1"/>
    <col min="1539" max="1539" width="7.42578125" style="104" bestFit="1" customWidth="1"/>
    <col min="1540" max="1540" width="11.7109375" style="104" bestFit="1" customWidth="1"/>
    <col min="1541" max="1541" width="15.42578125" style="104" customWidth="1"/>
    <col min="1542" max="1542" width="16" style="104" customWidth="1"/>
    <col min="1543" max="1543" width="110.5703125" style="104" customWidth="1"/>
    <col min="1544" max="1792" width="9.140625" style="104"/>
    <col min="1793" max="1793" width="4.85546875" style="104" bestFit="1" customWidth="1"/>
    <col min="1794" max="1794" width="32.85546875" style="104" customWidth="1"/>
    <col min="1795" max="1795" width="7.42578125" style="104" bestFit="1" customWidth="1"/>
    <col min="1796" max="1796" width="11.7109375" style="104" bestFit="1" customWidth="1"/>
    <col min="1797" max="1797" width="15.42578125" style="104" customWidth="1"/>
    <col min="1798" max="1798" width="16" style="104" customWidth="1"/>
    <col min="1799" max="1799" width="110.5703125" style="104" customWidth="1"/>
    <col min="1800" max="2048" width="9.140625" style="104"/>
    <col min="2049" max="2049" width="4.85546875" style="104" bestFit="1" customWidth="1"/>
    <col min="2050" max="2050" width="32.85546875" style="104" customWidth="1"/>
    <col min="2051" max="2051" width="7.42578125" style="104" bestFit="1" customWidth="1"/>
    <col min="2052" max="2052" width="11.7109375" style="104" bestFit="1" customWidth="1"/>
    <col min="2053" max="2053" width="15.42578125" style="104" customWidth="1"/>
    <col min="2054" max="2054" width="16" style="104" customWidth="1"/>
    <col min="2055" max="2055" width="110.5703125" style="104" customWidth="1"/>
    <col min="2056" max="2304" width="9.140625" style="104"/>
    <col min="2305" max="2305" width="4.85546875" style="104" bestFit="1" customWidth="1"/>
    <col min="2306" max="2306" width="32.85546875" style="104" customWidth="1"/>
    <col min="2307" max="2307" width="7.42578125" style="104" bestFit="1" customWidth="1"/>
    <col min="2308" max="2308" width="11.7109375" style="104" bestFit="1" customWidth="1"/>
    <col min="2309" max="2309" width="15.42578125" style="104" customWidth="1"/>
    <col min="2310" max="2310" width="16" style="104" customWidth="1"/>
    <col min="2311" max="2311" width="110.5703125" style="104" customWidth="1"/>
    <col min="2312" max="2560" width="9.140625" style="104"/>
    <col min="2561" max="2561" width="4.85546875" style="104" bestFit="1" customWidth="1"/>
    <col min="2562" max="2562" width="32.85546875" style="104" customWidth="1"/>
    <col min="2563" max="2563" width="7.42578125" style="104" bestFit="1" customWidth="1"/>
    <col min="2564" max="2564" width="11.7109375" style="104" bestFit="1" customWidth="1"/>
    <col min="2565" max="2565" width="15.42578125" style="104" customWidth="1"/>
    <col min="2566" max="2566" width="16" style="104" customWidth="1"/>
    <col min="2567" max="2567" width="110.5703125" style="104" customWidth="1"/>
    <col min="2568" max="2816" width="9.140625" style="104"/>
    <col min="2817" max="2817" width="4.85546875" style="104" bestFit="1" customWidth="1"/>
    <col min="2818" max="2818" width="32.85546875" style="104" customWidth="1"/>
    <col min="2819" max="2819" width="7.42578125" style="104" bestFit="1" customWidth="1"/>
    <col min="2820" max="2820" width="11.7109375" style="104" bestFit="1" customWidth="1"/>
    <col min="2821" max="2821" width="15.42578125" style="104" customWidth="1"/>
    <col min="2822" max="2822" width="16" style="104" customWidth="1"/>
    <col min="2823" max="2823" width="110.5703125" style="104" customWidth="1"/>
    <col min="2824" max="3072" width="9.140625" style="104"/>
    <col min="3073" max="3073" width="4.85546875" style="104" bestFit="1" customWidth="1"/>
    <col min="3074" max="3074" width="32.85546875" style="104" customWidth="1"/>
    <col min="3075" max="3075" width="7.42578125" style="104" bestFit="1" customWidth="1"/>
    <col min="3076" max="3076" width="11.7109375" style="104" bestFit="1" customWidth="1"/>
    <col min="3077" max="3077" width="15.42578125" style="104" customWidth="1"/>
    <col min="3078" max="3078" width="16" style="104" customWidth="1"/>
    <col min="3079" max="3079" width="110.5703125" style="104" customWidth="1"/>
    <col min="3080" max="3328" width="9.140625" style="104"/>
    <col min="3329" max="3329" width="4.85546875" style="104" bestFit="1" customWidth="1"/>
    <col min="3330" max="3330" width="32.85546875" style="104" customWidth="1"/>
    <col min="3331" max="3331" width="7.42578125" style="104" bestFit="1" customWidth="1"/>
    <col min="3332" max="3332" width="11.7109375" style="104" bestFit="1" customWidth="1"/>
    <col min="3333" max="3333" width="15.42578125" style="104" customWidth="1"/>
    <col min="3334" max="3334" width="16" style="104" customWidth="1"/>
    <col min="3335" max="3335" width="110.5703125" style="104" customWidth="1"/>
    <col min="3336" max="3584" width="9.140625" style="104"/>
    <col min="3585" max="3585" width="4.85546875" style="104" bestFit="1" customWidth="1"/>
    <col min="3586" max="3586" width="32.85546875" style="104" customWidth="1"/>
    <col min="3587" max="3587" width="7.42578125" style="104" bestFit="1" customWidth="1"/>
    <col min="3588" max="3588" width="11.7109375" style="104" bestFit="1" customWidth="1"/>
    <col min="3589" max="3589" width="15.42578125" style="104" customWidth="1"/>
    <col min="3590" max="3590" width="16" style="104" customWidth="1"/>
    <col min="3591" max="3591" width="110.5703125" style="104" customWidth="1"/>
    <col min="3592" max="3840" width="9.140625" style="104"/>
    <col min="3841" max="3841" width="4.85546875" style="104" bestFit="1" customWidth="1"/>
    <col min="3842" max="3842" width="32.85546875" style="104" customWidth="1"/>
    <col min="3843" max="3843" width="7.42578125" style="104" bestFit="1" customWidth="1"/>
    <col min="3844" max="3844" width="11.7109375" style="104" bestFit="1" customWidth="1"/>
    <col min="3845" max="3845" width="15.42578125" style="104" customWidth="1"/>
    <col min="3846" max="3846" width="16" style="104" customWidth="1"/>
    <col min="3847" max="3847" width="110.5703125" style="104" customWidth="1"/>
    <col min="3848" max="4096" width="9.140625" style="104"/>
    <col min="4097" max="4097" width="4.85546875" style="104" bestFit="1" customWidth="1"/>
    <col min="4098" max="4098" width="32.85546875" style="104" customWidth="1"/>
    <col min="4099" max="4099" width="7.42578125" style="104" bestFit="1" customWidth="1"/>
    <col min="4100" max="4100" width="11.7109375" style="104" bestFit="1" customWidth="1"/>
    <col min="4101" max="4101" width="15.42578125" style="104" customWidth="1"/>
    <col min="4102" max="4102" width="16" style="104" customWidth="1"/>
    <col min="4103" max="4103" width="110.5703125" style="104" customWidth="1"/>
    <col min="4104" max="4352" width="9.140625" style="104"/>
    <col min="4353" max="4353" width="4.85546875" style="104" bestFit="1" customWidth="1"/>
    <col min="4354" max="4354" width="32.85546875" style="104" customWidth="1"/>
    <col min="4355" max="4355" width="7.42578125" style="104" bestFit="1" customWidth="1"/>
    <col min="4356" max="4356" width="11.7109375" style="104" bestFit="1" customWidth="1"/>
    <col min="4357" max="4357" width="15.42578125" style="104" customWidth="1"/>
    <col min="4358" max="4358" width="16" style="104" customWidth="1"/>
    <col min="4359" max="4359" width="110.5703125" style="104" customWidth="1"/>
    <col min="4360" max="4608" width="9.140625" style="104"/>
    <col min="4609" max="4609" width="4.85546875" style="104" bestFit="1" customWidth="1"/>
    <col min="4610" max="4610" width="32.85546875" style="104" customWidth="1"/>
    <col min="4611" max="4611" width="7.42578125" style="104" bestFit="1" customWidth="1"/>
    <col min="4612" max="4612" width="11.7109375" style="104" bestFit="1" customWidth="1"/>
    <col min="4613" max="4613" width="15.42578125" style="104" customWidth="1"/>
    <col min="4614" max="4614" width="16" style="104" customWidth="1"/>
    <col min="4615" max="4615" width="110.5703125" style="104" customWidth="1"/>
    <col min="4616" max="4864" width="9.140625" style="104"/>
    <col min="4865" max="4865" width="4.85546875" style="104" bestFit="1" customWidth="1"/>
    <col min="4866" max="4866" width="32.85546875" style="104" customWidth="1"/>
    <col min="4867" max="4867" width="7.42578125" style="104" bestFit="1" customWidth="1"/>
    <col min="4868" max="4868" width="11.7109375" style="104" bestFit="1" customWidth="1"/>
    <col min="4869" max="4869" width="15.42578125" style="104" customWidth="1"/>
    <col min="4870" max="4870" width="16" style="104" customWidth="1"/>
    <col min="4871" max="4871" width="110.5703125" style="104" customWidth="1"/>
    <col min="4872" max="5120" width="9.140625" style="104"/>
    <col min="5121" max="5121" width="4.85546875" style="104" bestFit="1" customWidth="1"/>
    <col min="5122" max="5122" width="32.85546875" style="104" customWidth="1"/>
    <col min="5123" max="5123" width="7.42578125" style="104" bestFit="1" customWidth="1"/>
    <col min="5124" max="5124" width="11.7109375" style="104" bestFit="1" customWidth="1"/>
    <col min="5125" max="5125" width="15.42578125" style="104" customWidth="1"/>
    <col min="5126" max="5126" width="16" style="104" customWidth="1"/>
    <col min="5127" max="5127" width="110.5703125" style="104" customWidth="1"/>
    <col min="5128" max="5376" width="9.140625" style="104"/>
    <col min="5377" max="5377" width="4.85546875" style="104" bestFit="1" customWidth="1"/>
    <col min="5378" max="5378" width="32.85546875" style="104" customWidth="1"/>
    <col min="5379" max="5379" width="7.42578125" style="104" bestFit="1" customWidth="1"/>
    <col min="5380" max="5380" width="11.7109375" style="104" bestFit="1" customWidth="1"/>
    <col min="5381" max="5381" width="15.42578125" style="104" customWidth="1"/>
    <col min="5382" max="5382" width="16" style="104" customWidth="1"/>
    <col min="5383" max="5383" width="110.5703125" style="104" customWidth="1"/>
    <col min="5384" max="5632" width="9.140625" style="104"/>
    <col min="5633" max="5633" width="4.85546875" style="104" bestFit="1" customWidth="1"/>
    <col min="5634" max="5634" width="32.85546875" style="104" customWidth="1"/>
    <col min="5635" max="5635" width="7.42578125" style="104" bestFit="1" customWidth="1"/>
    <col min="5636" max="5636" width="11.7109375" style="104" bestFit="1" customWidth="1"/>
    <col min="5637" max="5637" width="15.42578125" style="104" customWidth="1"/>
    <col min="5638" max="5638" width="16" style="104" customWidth="1"/>
    <col min="5639" max="5639" width="110.5703125" style="104" customWidth="1"/>
    <col min="5640" max="5888" width="9.140625" style="104"/>
    <col min="5889" max="5889" width="4.85546875" style="104" bestFit="1" customWidth="1"/>
    <col min="5890" max="5890" width="32.85546875" style="104" customWidth="1"/>
    <col min="5891" max="5891" width="7.42578125" style="104" bestFit="1" customWidth="1"/>
    <col min="5892" max="5892" width="11.7109375" style="104" bestFit="1" customWidth="1"/>
    <col min="5893" max="5893" width="15.42578125" style="104" customWidth="1"/>
    <col min="5894" max="5894" width="16" style="104" customWidth="1"/>
    <col min="5895" max="5895" width="110.5703125" style="104" customWidth="1"/>
    <col min="5896" max="6144" width="9.140625" style="104"/>
    <col min="6145" max="6145" width="4.85546875" style="104" bestFit="1" customWidth="1"/>
    <col min="6146" max="6146" width="32.85546875" style="104" customWidth="1"/>
    <col min="6147" max="6147" width="7.42578125" style="104" bestFit="1" customWidth="1"/>
    <col min="6148" max="6148" width="11.7109375" style="104" bestFit="1" customWidth="1"/>
    <col min="6149" max="6149" width="15.42578125" style="104" customWidth="1"/>
    <col min="6150" max="6150" width="16" style="104" customWidth="1"/>
    <col min="6151" max="6151" width="110.5703125" style="104" customWidth="1"/>
    <col min="6152" max="6400" width="9.140625" style="104"/>
    <col min="6401" max="6401" width="4.85546875" style="104" bestFit="1" customWidth="1"/>
    <col min="6402" max="6402" width="32.85546875" style="104" customWidth="1"/>
    <col min="6403" max="6403" width="7.42578125" style="104" bestFit="1" customWidth="1"/>
    <col min="6404" max="6404" width="11.7109375" style="104" bestFit="1" customWidth="1"/>
    <col min="6405" max="6405" width="15.42578125" style="104" customWidth="1"/>
    <col min="6406" max="6406" width="16" style="104" customWidth="1"/>
    <col min="6407" max="6407" width="110.5703125" style="104" customWidth="1"/>
    <col min="6408" max="6656" width="9.140625" style="104"/>
    <col min="6657" max="6657" width="4.85546875" style="104" bestFit="1" customWidth="1"/>
    <col min="6658" max="6658" width="32.85546875" style="104" customWidth="1"/>
    <col min="6659" max="6659" width="7.42578125" style="104" bestFit="1" customWidth="1"/>
    <col min="6660" max="6660" width="11.7109375" style="104" bestFit="1" customWidth="1"/>
    <col min="6661" max="6661" width="15.42578125" style="104" customWidth="1"/>
    <col min="6662" max="6662" width="16" style="104" customWidth="1"/>
    <col min="6663" max="6663" width="110.5703125" style="104" customWidth="1"/>
    <col min="6664" max="6912" width="9.140625" style="104"/>
    <col min="6913" max="6913" width="4.85546875" style="104" bestFit="1" customWidth="1"/>
    <col min="6914" max="6914" width="32.85546875" style="104" customWidth="1"/>
    <col min="6915" max="6915" width="7.42578125" style="104" bestFit="1" customWidth="1"/>
    <col min="6916" max="6916" width="11.7109375" style="104" bestFit="1" customWidth="1"/>
    <col min="6917" max="6917" width="15.42578125" style="104" customWidth="1"/>
    <col min="6918" max="6918" width="16" style="104" customWidth="1"/>
    <col min="6919" max="6919" width="110.5703125" style="104" customWidth="1"/>
    <col min="6920" max="7168" width="9.140625" style="104"/>
    <col min="7169" max="7169" width="4.85546875" style="104" bestFit="1" customWidth="1"/>
    <col min="7170" max="7170" width="32.85546875" style="104" customWidth="1"/>
    <col min="7171" max="7171" width="7.42578125" style="104" bestFit="1" customWidth="1"/>
    <col min="7172" max="7172" width="11.7109375" style="104" bestFit="1" customWidth="1"/>
    <col min="7173" max="7173" width="15.42578125" style="104" customWidth="1"/>
    <col min="7174" max="7174" width="16" style="104" customWidth="1"/>
    <col min="7175" max="7175" width="110.5703125" style="104" customWidth="1"/>
    <col min="7176" max="7424" width="9.140625" style="104"/>
    <col min="7425" max="7425" width="4.85546875" style="104" bestFit="1" customWidth="1"/>
    <col min="7426" max="7426" width="32.85546875" style="104" customWidth="1"/>
    <col min="7427" max="7427" width="7.42578125" style="104" bestFit="1" customWidth="1"/>
    <col min="7428" max="7428" width="11.7109375" style="104" bestFit="1" customWidth="1"/>
    <col min="7429" max="7429" width="15.42578125" style="104" customWidth="1"/>
    <col min="7430" max="7430" width="16" style="104" customWidth="1"/>
    <col min="7431" max="7431" width="110.5703125" style="104" customWidth="1"/>
    <col min="7432" max="7680" width="9.140625" style="104"/>
    <col min="7681" max="7681" width="4.85546875" style="104" bestFit="1" customWidth="1"/>
    <col min="7682" max="7682" width="32.85546875" style="104" customWidth="1"/>
    <col min="7683" max="7683" width="7.42578125" style="104" bestFit="1" customWidth="1"/>
    <col min="7684" max="7684" width="11.7109375" style="104" bestFit="1" customWidth="1"/>
    <col min="7685" max="7685" width="15.42578125" style="104" customWidth="1"/>
    <col min="7686" max="7686" width="16" style="104" customWidth="1"/>
    <col min="7687" max="7687" width="110.5703125" style="104" customWidth="1"/>
    <col min="7688" max="7936" width="9.140625" style="104"/>
    <col min="7937" max="7937" width="4.85546875" style="104" bestFit="1" customWidth="1"/>
    <col min="7938" max="7938" width="32.85546875" style="104" customWidth="1"/>
    <col min="7939" max="7939" width="7.42578125" style="104" bestFit="1" customWidth="1"/>
    <col min="7940" max="7940" width="11.7109375" style="104" bestFit="1" customWidth="1"/>
    <col min="7941" max="7941" width="15.42578125" style="104" customWidth="1"/>
    <col min="7942" max="7942" width="16" style="104" customWidth="1"/>
    <col min="7943" max="7943" width="110.5703125" style="104" customWidth="1"/>
    <col min="7944" max="8192" width="9.140625" style="104"/>
    <col min="8193" max="8193" width="4.85546875" style="104" bestFit="1" customWidth="1"/>
    <col min="8194" max="8194" width="32.85546875" style="104" customWidth="1"/>
    <col min="8195" max="8195" width="7.42578125" style="104" bestFit="1" customWidth="1"/>
    <col min="8196" max="8196" width="11.7109375" style="104" bestFit="1" customWidth="1"/>
    <col min="8197" max="8197" width="15.42578125" style="104" customWidth="1"/>
    <col min="8198" max="8198" width="16" style="104" customWidth="1"/>
    <col min="8199" max="8199" width="110.5703125" style="104" customWidth="1"/>
    <col min="8200" max="8448" width="9.140625" style="104"/>
    <col min="8449" max="8449" width="4.85546875" style="104" bestFit="1" customWidth="1"/>
    <col min="8450" max="8450" width="32.85546875" style="104" customWidth="1"/>
    <col min="8451" max="8451" width="7.42578125" style="104" bestFit="1" customWidth="1"/>
    <col min="8452" max="8452" width="11.7109375" style="104" bestFit="1" customWidth="1"/>
    <col min="8453" max="8453" width="15.42578125" style="104" customWidth="1"/>
    <col min="8454" max="8454" width="16" style="104" customWidth="1"/>
    <col min="8455" max="8455" width="110.5703125" style="104" customWidth="1"/>
    <col min="8456" max="8704" width="9.140625" style="104"/>
    <col min="8705" max="8705" width="4.85546875" style="104" bestFit="1" customWidth="1"/>
    <col min="8706" max="8706" width="32.85546875" style="104" customWidth="1"/>
    <col min="8707" max="8707" width="7.42578125" style="104" bestFit="1" customWidth="1"/>
    <col min="8708" max="8708" width="11.7109375" style="104" bestFit="1" customWidth="1"/>
    <col min="8709" max="8709" width="15.42578125" style="104" customWidth="1"/>
    <col min="8710" max="8710" width="16" style="104" customWidth="1"/>
    <col min="8711" max="8711" width="110.5703125" style="104" customWidth="1"/>
    <col min="8712" max="8960" width="9.140625" style="104"/>
    <col min="8961" max="8961" width="4.85546875" style="104" bestFit="1" customWidth="1"/>
    <col min="8962" max="8962" width="32.85546875" style="104" customWidth="1"/>
    <col min="8963" max="8963" width="7.42578125" style="104" bestFit="1" customWidth="1"/>
    <col min="8964" max="8964" width="11.7109375" style="104" bestFit="1" customWidth="1"/>
    <col min="8965" max="8965" width="15.42578125" style="104" customWidth="1"/>
    <col min="8966" max="8966" width="16" style="104" customWidth="1"/>
    <col min="8967" max="8967" width="110.5703125" style="104" customWidth="1"/>
    <col min="8968" max="9216" width="9.140625" style="104"/>
    <col min="9217" max="9217" width="4.85546875" style="104" bestFit="1" customWidth="1"/>
    <col min="9218" max="9218" width="32.85546875" style="104" customWidth="1"/>
    <col min="9219" max="9219" width="7.42578125" style="104" bestFit="1" customWidth="1"/>
    <col min="9220" max="9220" width="11.7109375" style="104" bestFit="1" customWidth="1"/>
    <col min="9221" max="9221" width="15.42578125" style="104" customWidth="1"/>
    <col min="9222" max="9222" width="16" style="104" customWidth="1"/>
    <col min="9223" max="9223" width="110.5703125" style="104" customWidth="1"/>
    <col min="9224" max="9472" width="9.140625" style="104"/>
    <col min="9473" max="9473" width="4.85546875" style="104" bestFit="1" customWidth="1"/>
    <col min="9474" max="9474" width="32.85546875" style="104" customWidth="1"/>
    <col min="9475" max="9475" width="7.42578125" style="104" bestFit="1" customWidth="1"/>
    <col min="9476" max="9476" width="11.7109375" style="104" bestFit="1" customWidth="1"/>
    <col min="9477" max="9477" width="15.42578125" style="104" customWidth="1"/>
    <col min="9478" max="9478" width="16" style="104" customWidth="1"/>
    <col min="9479" max="9479" width="110.5703125" style="104" customWidth="1"/>
    <col min="9480" max="9728" width="9.140625" style="104"/>
    <col min="9729" max="9729" width="4.85546875" style="104" bestFit="1" customWidth="1"/>
    <col min="9730" max="9730" width="32.85546875" style="104" customWidth="1"/>
    <col min="9731" max="9731" width="7.42578125" style="104" bestFit="1" customWidth="1"/>
    <col min="9732" max="9732" width="11.7109375" style="104" bestFit="1" customWidth="1"/>
    <col min="9733" max="9733" width="15.42578125" style="104" customWidth="1"/>
    <col min="9734" max="9734" width="16" style="104" customWidth="1"/>
    <col min="9735" max="9735" width="110.5703125" style="104" customWidth="1"/>
    <col min="9736" max="9984" width="9.140625" style="104"/>
    <col min="9985" max="9985" width="4.85546875" style="104" bestFit="1" customWidth="1"/>
    <col min="9986" max="9986" width="32.85546875" style="104" customWidth="1"/>
    <col min="9987" max="9987" width="7.42578125" style="104" bestFit="1" customWidth="1"/>
    <col min="9988" max="9988" width="11.7109375" style="104" bestFit="1" customWidth="1"/>
    <col min="9989" max="9989" width="15.42578125" style="104" customWidth="1"/>
    <col min="9990" max="9990" width="16" style="104" customWidth="1"/>
    <col min="9991" max="9991" width="110.5703125" style="104" customWidth="1"/>
    <col min="9992" max="10240" width="9.140625" style="104"/>
    <col min="10241" max="10241" width="4.85546875" style="104" bestFit="1" customWidth="1"/>
    <col min="10242" max="10242" width="32.85546875" style="104" customWidth="1"/>
    <col min="10243" max="10243" width="7.42578125" style="104" bestFit="1" customWidth="1"/>
    <col min="10244" max="10244" width="11.7109375" style="104" bestFit="1" customWidth="1"/>
    <col min="10245" max="10245" width="15.42578125" style="104" customWidth="1"/>
    <col min="10246" max="10246" width="16" style="104" customWidth="1"/>
    <col min="10247" max="10247" width="110.5703125" style="104" customWidth="1"/>
    <col min="10248" max="10496" width="9.140625" style="104"/>
    <col min="10497" max="10497" width="4.85546875" style="104" bestFit="1" customWidth="1"/>
    <col min="10498" max="10498" width="32.85546875" style="104" customWidth="1"/>
    <col min="10499" max="10499" width="7.42578125" style="104" bestFit="1" customWidth="1"/>
    <col min="10500" max="10500" width="11.7109375" style="104" bestFit="1" customWidth="1"/>
    <col min="10501" max="10501" width="15.42578125" style="104" customWidth="1"/>
    <col min="10502" max="10502" width="16" style="104" customWidth="1"/>
    <col min="10503" max="10503" width="110.5703125" style="104" customWidth="1"/>
    <col min="10504" max="10752" width="9.140625" style="104"/>
    <col min="10753" max="10753" width="4.85546875" style="104" bestFit="1" customWidth="1"/>
    <col min="10754" max="10754" width="32.85546875" style="104" customWidth="1"/>
    <col min="10755" max="10755" width="7.42578125" style="104" bestFit="1" customWidth="1"/>
    <col min="10756" max="10756" width="11.7109375" style="104" bestFit="1" customWidth="1"/>
    <col min="10757" max="10757" width="15.42578125" style="104" customWidth="1"/>
    <col min="10758" max="10758" width="16" style="104" customWidth="1"/>
    <col min="10759" max="10759" width="110.5703125" style="104" customWidth="1"/>
    <col min="10760" max="11008" width="9.140625" style="104"/>
    <col min="11009" max="11009" width="4.85546875" style="104" bestFit="1" customWidth="1"/>
    <col min="11010" max="11010" width="32.85546875" style="104" customWidth="1"/>
    <col min="11011" max="11011" width="7.42578125" style="104" bestFit="1" customWidth="1"/>
    <col min="11012" max="11012" width="11.7109375" style="104" bestFit="1" customWidth="1"/>
    <col min="11013" max="11013" width="15.42578125" style="104" customWidth="1"/>
    <col min="11014" max="11014" width="16" style="104" customWidth="1"/>
    <col min="11015" max="11015" width="110.5703125" style="104" customWidth="1"/>
    <col min="11016" max="11264" width="9.140625" style="104"/>
    <col min="11265" max="11265" width="4.85546875" style="104" bestFit="1" customWidth="1"/>
    <col min="11266" max="11266" width="32.85546875" style="104" customWidth="1"/>
    <col min="11267" max="11267" width="7.42578125" style="104" bestFit="1" customWidth="1"/>
    <col min="11268" max="11268" width="11.7109375" style="104" bestFit="1" customWidth="1"/>
    <col min="11269" max="11269" width="15.42578125" style="104" customWidth="1"/>
    <col min="11270" max="11270" width="16" style="104" customWidth="1"/>
    <col min="11271" max="11271" width="110.5703125" style="104" customWidth="1"/>
    <col min="11272" max="11520" width="9.140625" style="104"/>
    <col min="11521" max="11521" width="4.85546875" style="104" bestFit="1" customWidth="1"/>
    <col min="11522" max="11522" width="32.85546875" style="104" customWidth="1"/>
    <col min="11523" max="11523" width="7.42578125" style="104" bestFit="1" customWidth="1"/>
    <col min="11524" max="11524" width="11.7109375" style="104" bestFit="1" customWidth="1"/>
    <col min="11525" max="11525" width="15.42578125" style="104" customWidth="1"/>
    <col min="11526" max="11526" width="16" style="104" customWidth="1"/>
    <col min="11527" max="11527" width="110.5703125" style="104" customWidth="1"/>
    <col min="11528" max="11776" width="9.140625" style="104"/>
    <col min="11777" max="11777" width="4.85546875" style="104" bestFit="1" customWidth="1"/>
    <col min="11778" max="11778" width="32.85546875" style="104" customWidth="1"/>
    <col min="11779" max="11779" width="7.42578125" style="104" bestFit="1" customWidth="1"/>
    <col min="11780" max="11780" width="11.7109375" style="104" bestFit="1" customWidth="1"/>
    <col min="11781" max="11781" width="15.42578125" style="104" customWidth="1"/>
    <col min="11782" max="11782" width="16" style="104" customWidth="1"/>
    <col min="11783" max="11783" width="110.5703125" style="104" customWidth="1"/>
    <col min="11784" max="12032" width="9.140625" style="104"/>
    <col min="12033" max="12033" width="4.85546875" style="104" bestFit="1" customWidth="1"/>
    <col min="12034" max="12034" width="32.85546875" style="104" customWidth="1"/>
    <col min="12035" max="12035" width="7.42578125" style="104" bestFit="1" customWidth="1"/>
    <col min="12036" max="12036" width="11.7109375" style="104" bestFit="1" customWidth="1"/>
    <col min="12037" max="12037" width="15.42578125" style="104" customWidth="1"/>
    <col min="12038" max="12038" width="16" style="104" customWidth="1"/>
    <col min="12039" max="12039" width="110.5703125" style="104" customWidth="1"/>
    <col min="12040" max="12288" width="9.140625" style="104"/>
    <col min="12289" max="12289" width="4.85546875" style="104" bestFit="1" customWidth="1"/>
    <col min="12290" max="12290" width="32.85546875" style="104" customWidth="1"/>
    <col min="12291" max="12291" width="7.42578125" style="104" bestFit="1" customWidth="1"/>
    <col min="12292" max="12292" width="11.7109375" style="104" bestFit="1" customWidth="1"/>
    <col min="12293" max="12293" width="15.42578125" style="104" customWidth="1"/>
    <col min="12294" max="12294" width="16" style="104" customWidth="1"/>
    <col min="12295" max="12295" width="110.5703125" style="104" customWidth="1"/>
    <col min="12296" max="12544" width="9.140625" style="104"/>
    <col min="12545" max="12545" width="4.85546875" style="104" bestFit="1" customWidth="1"/>
    <col min="12546" max="12546" width="32.85546875" style="104" customWidth="1"/>
    <col min="12547" max="12547" width="7.42578125" style="104" bestFit="1" customWidth="1"/>
    <col min="12548" max="12548" width="11.7109375" style="104" bestFit="1" customWidth="1"/>
    <col min="12549" max="12549" width="15.42578125" style="104" customWidth="1"/>
    <col min="12550" max="12550" width="16" style="104" customWidth="1"/>
    <col min="12551" max="12551" width="110.5703125" style="104" customWidth="1"/>
    <col min="12552" max="12800" width="9.140625" style="104"/>
    <col min="12801" max="12801" width="4.85546875" style="104" bestFit="1" customWidth="1"/>
    <col min="12802" max="12802" width="32.85546875" style="104" customWidth="1"/>
    <col min="12803" max="12803" width="7.42578125" style="104" bestFit="1" customWidth="1"/>
    <col min="12804" max="12804" width="11.7109375" style="104" bestFit="1" customWidth="1"/>
    <col min="12805" max="12805" width="15.42578125" style="104" customWidth="1"/>
    <col min="12806" max="12806" width="16" style="104" customWidth="1"/>
    <col min="12807" max="12807" width="110.5703125" style="104" customWidth="1"/>
    <col min="12808" max="13056" width="9.140625" style="104"/>
    <col min="13057" max="13057" width="4.85546875" style="104" bestFit="1" customWidth="1"/>
    <col min="13058" max="13058" width="32.85546875" style="104" customWidth="1"/>
    <col min="13059" max="13059" width="7.42578125" style="104" bestFit="1" customWidth="1"/>
    <col min="13060" max="13060" width="11.7109375" style="104" bestFit="1" customWidth="1"/>
    <col min="13061" max="13061" width="15.42578125" style="104" customWidth="1"/>
    <col min="13062" max="13062" width="16" style="104" customWidth="1"/>
    <col min="13063" max="13063" width="110.5703125" style="104" customWidth="1"/>
    <col min="13064" max="13312" width="9.140625" style="104"/>
    <col min="13313" max="13313" width="4.85546875" style="104" bestFit="1" customWidth="1"/>
    <col min="13314" max="13314" width="32.85546875" style="104" customWidth="1"/>
    <col min="13315" max="13315" width="7.42578125" style="104" bestFit="1" customWidth="1"/>
    <col min="13316" max="13316" width="11.7109375" style="104" bestFit="1" customWidth="1"/>
    <col min="13317" max="13317" width="15.42578125" style="104" customWidth="1"/>
    <col min="13318" max="13318" width="16" style="104" customWidth="1"/>
    <col min="13319" max="13319" width="110.5703125" style="104" customWidth="1"/>
    <col min="13320" max="13568" width="9.140625" style="104"/>
    <col min="13569" max="13569" width="4.85546875" style="104" bestFit="1" customWidth="1"/>
    <col min="13570" max="13570" width="32.85546875" style="104" customWidth="1"/>
    <col min="13571" max="13571" width="7.42578125" style="104" bestFit="1" customWidth="1"/>
    <col min="13572" max="13572" width="11.7109375" style="104" bestFit="1" customWidth="1"/>
    <col min="13573" max="13573" width="15.42578125" style="104" customWidth="1"/>
    <col min="13574" max="13574" width="16" style="104" customWidth="1"/>
    <col min="13575" max="13575" width="110.5703125" style="104" customWidth="1"/>
    <col min="13576" max="13824" width="9.140625" style="104"/>
    <col min="13825" max="13825" width="4.85546875" style="104" bestFit="1" customWidth="1"/>
    <col min="13826" max="13826" width="32.85546875" style="104" customWidth="1"/>
    <col min="13827" max="13827" width="7.42578125" style="104" bestFit="1" customWidth="1"/>
    <col min="13828" max="13828" width="11.7109375" style="104" bestFit="1" customWidth="1"/>
    <col min="13829" max="13829" width="15.42578125" style="104" customWidth="1"/>
    <col min="13830" max="13830" width="16" style="104" customWidth="1"/>
    <col min="13831" max="13831" width="110.5703125" style="104" customWidth="1"/>
    <col min="13832" max="14080" width="9.140625" style="104"/>
    <col min="14081" max="14081" width="4.85546875" style="104" bestFit="1" customWidth="1"/>
    <col min="14082" max="14082" width="32.85546875" style="104" customWidth="1"/>
    <col min="14083" max="14083" width="7.42578125" style="104" bestFit="1" customWidth="1"/>
    <col min="14084" max="14084" width="11.7109375" style="104" bestFit="1" customWidth="1"/>
    <col min="14085" max="14085" width="15.42578125" style="104" customWidth="1"/>
    <col min="14086" max="14086" width="16" style="104" customWidth="1"/>
    <col min="14087" max="14087" width="110.5703125" style="104" customWidth="1"/>
    <col min="14088" max="14336" width="9.140625" style="104"/>
    <col min="14337" max="14337" width="4.85546875" style="104" bestFit="1" customWidth="1"/>
    <col min="14338" max="14338" width="32.85546875" style="104" customWidth="1"/>
    <col min="14339" max="14339" width="7.42578125" style="104" bestFit="1" customWidth="1"/>
    <col min="14340" max="14340" width="11.7109375" style="104" bestFit="1" customWidth="1"/>
    <col min="14341" max="14341" width="15.42578125" style="104" customWidth="1"/>
    <col min="14342" max="14342" width="16" style="104" customWidth="1"/>
    <col min="14343" max="14343" width="110.5703125" style="104" customWidth="1"/>
    <col min="14344" max="14592" width="9.140625" style="104"/>
    <col min="14593" max="14593" width="4.85546875" style="104" bestFit="1" customWidth="1"/>
    <col min="14594" max="14594" width="32.85546875" style="104" customWidth="1"/>
    <col min="14595" max="14595" width="7.42578125" style="104" bestFit="1" customWidth="1"/>
    <col min="14596" max="14596" width="11.7109375" style="104" bestFit="1" customWidth="1"/>
    <col min="14597" max="14597" width="15.42578125" style="104" customWidth="1"/>
    <col min="14598" max="14598" width="16" style="104" customWidth="1"/>
    <col min="14599" max="14599" width="110.5703125" style="104" customWidth="1"/>
    <col min="14600" max="14848" width="9.140625" style="104"/>
    <col min="14849" max="14849" width="4.85546875" style="104" bestFit="1" customWidth="1"/>
    <col min="14850" max="14850" width="32.85546875" style="104" customWidth="1"/>
    <col min="14851" max="14851" width="7.42578125" style="104" bestFit="1" customWidth="1"/>
    <col min="14852" max="14852" width="11.7109375" style="104" bestFit="1" customWidth="1"/>
    <col min="14853" max="14853" width="15.42578125" style="104" customWidth="1"/>
    <col min="14854" max="14854" width="16" style="104" customWidth="1"/>
    <col min="14855" max="14855" width="110.5703125" style="104" customWidth="1"/>
    <col min="14856" max="15104" width="9.140625" style="104"/>
    <col min="15105" max="15105" width="4.85546875" style="104" bestFit="1" customWidth="1"/>
    <col min="15106" max="15106" width="32.85546875" style="104" customWidth="1"/>
    <col min="15107" max="15107" width="7.42578125" style="104" bestFit="1" customWidth="1"/>
    <col min="15108" max="15108" width="11.7109375" style="104" bestFit="1" customWidth="1"/>
    <col min="15109" max="15109" width="15.42578125" style="104" customWidth="1"/>
    <col min="15110" max="15110" width="16" style="104" customWidth="1"/>
    <col min="15111" max="15111" width="110.5703125" style="104" customWidth="1"/>
    <col min="15112" max="15360" width="9.140625" style="104"/>
    <col min="15361" max="15361" width="4.85546875" style="104" bestFit="1" customWidth="1"/>
    <col min="15362" max="15362" width="32.85546875" style="104" customWidth="1"/>
    <col min="15363" max="15363" width="7.42578125" style="104" bestFit="1" customWidth="1"/>
    <col min="15364" max="15364" width="11.7109375" style="104" bestFit="1" customWidth="1"/>
    <col min="15365" max="15365" width="15.42578125" style="104" customWidth="1"/>
    <col min="15366" max="15366" width="16" style="104" customWidth="1"/>
    <col min="15367" max="15367" width="110.5703125" style="104" customWidth="1"/>
    <col min="15368" max="15616" width="9.140625" style="104"/>
    <col min="15617" max="15617" width="4.85546875" style="104" bestFit="1" customWidth="1"/>
    <col min="15618" max="15618" width="32.85546875" style="104" customWidth="1"/>
    <col min="15619" max="15619" width="7.42578125" style="104" bestFit="1" customWidth="1"/>
    <col min="15620" max="15620" width="11.7109375" style="104" bestFit="1" customWidth="1"/>
    <col min="15621" max="15621" width="15.42578125" style="104" customWidth="1"/>
    <col min="15622" max="15622" width="16" style="104" customWidth="1"/>
    <col min="15623" max="15623" width="110.5703125" style="104" customWidth="1"/>
    <col min="15624" max="15872" width="9.140625" style="104"/>
    <col min="15873" max="15873" width="4.85546875" style="104" bestFit="1" customWidth="1"/>
    <col min="15874" max="15874" width="32.85546875" style="104" customWidth="1"/>
    <col min="15875" max="15875" width="7.42578125" style="104" bestFit="1" customWidth="1"/>
    <col min="15876" max="15876" width="11.7109375" style="104" bestFit="1" customWidth="1"/>
    <col min="15877" max="15877" width="15.42578125" style="104" customWidth="1"/>
    <col min="15878" max="15878" width="16" style="104" customWidth="1"/>
    <col min="15879" max="15879" width="110.5703125" style="104" customWidth="1"/>
    <col min="15880" max="16128" width="9.140625" style="104"/>
    <col min="16129" max="16129" width="4.85546875" style="104" bestFit="1" customWidth="1"/>
    <col min="16130" max="16130" width="32.85546875" style="104" customWidth="1"/>
    <col min="16131" max="16131" width="7.42578125" style="104" bestFit="1" customWidth="1"/>
    <col min="16132" max="16132" width="11.7109375" style="104" bestFit="1" customWidth="1"/>
    <col min="16133" max="16133" width="15.42578125" style="104" customWidth="1"/>
    <col min="16134" max="16134" width="16" style="104" customWidth="1"/>
    <col min="16135" max="16135" width="110.5703125" style="104" customWidth="1"/>
    <col min="16136" max="16384" width="9.140625" style="104"/>
  </cols>
  <sheetData>
    <row r="1" spans="1:7" x14ac:dyDescent="0.2">
      <c r="A1" s="119"/>
      <c r="B1" s="120"/>
      <c r="C1" s="121" t="s">
        <v>41</v>
      </c>
      <c r="D1" s="121" t="s">
        <v>42</v>
      </c>
      <c r="E1" s="102" t="s">
        <v>43</v>
      </c>
      <c r="F1" s="102" t="s">
        <v>44</v>
      </c>
    </row>
    <row r="2" spans="1:7" ht="15.75" x14ac:dyDescent="0.25">
      <c r="A2" s="122" t="s">
        <v>1</v>
      </c>
      <c r="B2" s="123" t="s">
        <v>2</v>
      </c>
      <c r="C2" s="124"/>
      <c r="D2" s="125"/>
      <c r="F2" s="106"/>
    </row>
    <row r="3" spans="1:7" x14ac:dyDescent="0.2">
      <c r="A3" s="119"/>
      <c r="B3" s="126"/>
      <c r="C3" s="124"/>
      <c r="D3" s="125"/>
      <c r="F3" s="106"/>
    </row>
    <row r="4" spans="1:7" ht="12.75" x14ac:dyDescent="0.2">
      <c r="A4" s="127" t="s">
        <v>45</v>
      </c>
      <c r="B4" s="126" t="s">
        <v>46</v>
      </c>
      <c r="C4" s="124"/>
      <c r="D4" s="125"/>
      <c r="F4" s="106"/>
    </row>
    <row r="5" spans="1:7" x14ac:dyDescent="0.2">
      <c r="A5" s="119"/>
      <c r="B5" s="126"/>
      <c r="C5" s="124"/>
      <c r="D5" s="125"/>
      <c r="F5" s="106"/>
    </row>
    <row r="6" spans="1:7" ht="204" x14ac:dyDescent="0.2">
      <c r="A6" s="119" t="s">
        <v>47</v>
      </c>
      <c r="B6" s="128" t="s">
        <v>48</v>
      </c>
      <c r="C6" s="129" t="s">
        <v>49</v>
      </c>
      <c r="D6" s="125">
        <v>1</v>
      </c>
      <c r="F6" s="102">
        <f>D6*E6</f>
        <v>0</v>
      </c>
    </row>
    <row r="7" spans="1:7" x14ac:dyDescent="0.2">
      <c r="A7" s="119"/>
      <c r="B7" s="128"/>
      <c r="C7" s="124"/>
      <c r="D7" s="125"/>
    </row>
    <row r="8" spans="1:7" s="109" customFormat="1" ht="12.75" x14ac:dyDescent="0.2">
      <c r="A8" s="127" t="s">
        <v>50</v>
      </c>
      <c r="B8" s="130" t="s">
        <v>51</v>
      </c>
      <c r="C8" s="131"/>
      <c r="D8" s="132"/>
      <c r="E8" s="108"/>
      <c r="F8" s="108"/>
      <c r="G8" s="107"/>
    </row>
    <row r="9" spans="1:7" x14ac:dyDescent="0.2">
      <c r="A9" s="119"/>
      <c r="B9" s="128"/>
      <c r="C9" s="124"/>
      <c r="D9" s="125"/>
    </row>
    <row r="10" spans="1:7" ht="67.900000000000006" customHeight="1" x14ac:dyDescent="0.2">
      <c r="A10" s="119" t="s">
        <v>52</v>
      </c>
      <c r="B10" s="128" t="s">
        <v>316</v>
      </c>
      <c r="C10" s="124" t="s">
        <v>57</v>
      </c>
      <c r="D10" s="125">
        <v>3</v>
      </c>
      <c r="F10" s="102">
        <f>D10*E10</f>
        <v>0</v>
      </c>
    </row>
    <row r="11" spans="1:7" x14ac:dyDescent="0.2">
      <c r="A11" s="119"/>
      <c r="B11" s="128"/>
      <c r="C11" s="124"/>
      <c r="D11" s="125"/>
    </row>
    <row r="12" spans="1:7" ht="76.5" x14ac:dyDescent="0.2">
      <c r="A12" s="133" t="s">
        <v>55</v>
      </c>
      <c r="B12" s="128" t="s">
        <v>379</v>
      </c>
      <c r="C12" s="124" t="s">
        <v>57</v>
      </c>
      <c r="D12" s="125">
        <v>1</v>
      </c>
      <c r="F12" s="102">
        <f>D12*E12</f>
        <v>0</v>
      </c>
    </row>
    <row r="13" spans="1:7" x14ac:dyDescent="0.2">
      <c r="A13" s="119"/>
      <c r="B13" s="128"/>
      <c r="C13" s="124"/>
      <c r="D13" s="125"/>
    </row>
    <row r="14" spans="1:7" ht="63.75" x14ac:dyDescent="0.2">
      <c r="A14" s="133" t="s">
        <v>58</v>
      </c>
      <c r="B14" s="128" t="s">
        <v>380</v>
      </c>
      <c r="C14" s="124" t="s">
        <v>57</v>
      </c>
      <c r="D14" s="125">
        <v>7</v>
      </c>
      <c r="F14" s="102">
        <f>D14*E14</f>
        <v>0</v>
      </c>
    </row>
    <row r="15" spans="1:7" x14ac:dyDescent="0.2">
      <c r="A15" s="119"/>
      <c r="B15" s="128"/>
      <c r="C15" s="124"/>
      <c r="D15" s="125"/>
    </row>
    <row r="16" spans="1:7" ht="63.75" x14ac:dyDescent="0.2">
      <c r="A16" s="133" t="s">
        <v>60</v>
      </c>
      <c r="B16" s="128" t="s">
        <v>381</v>
      </c>
      <c r="C16" s="124" t="s">
        <v>54</v>
      </c>
      <c r="D16" s="125">
        <v>1</v>
      </c>
      <c r="F16" s="102">
        <f>D16*E16</f>
        <v>0</v>
      </c>
    </row>
    <row r="17" spans="1:7" x14ac:dyDescent="0.2">
      <c r="A17" s="119"/>
      <c r="B17" s="128"/>
      <c r="C17" s="124"/>
      <c r="D17" s="125"/>
    </row>
    <row r="18" spans="1:7" ht="102" x14ac:dyDescent="0.2">
      <c r="A18" s="133" t="s">
        <v>62</v>
      </c>
      <c r="B18" s="128" t="s">
        <v>382</v>
      </c>
      <c r="C18" s="124" t="s">
        <v>54</v>
      </c>
      <c r="D18" s="125">
        <v>1</v>
      </c>
      <c r="F18" s="102">
        <f>D18*E18</f>
        <v>0</v>
      </c>
    </row>
    <row r="19" spans="1:7" x14ac:dyDescent="0.2">
      <c r="A19" s="133"/>
      <c r="B19" s="128"/>
      <c r="C19" s="124"/>
      <c r="D19" s="125"/>
    </row>
    <row r="20" spans="1:7" ht="63.75" x14ac:dyDescent="0.2">
      <c r="A20" s="174" t="s">
        <v>64</v>
      </c>
      <c r="B20" s="170" t="s">
        <v>383</v>
      </c>
      <c r="C20" s="179" t="s">
        <v>54</v>
      </c>
      <c r="D20" s="180">
        <v>1</v>
      </c>
      <c r="E20" s="178"/>
      <c r="F20" s="178">
        <f>D20*E20</f>
        <v>0</v>
      </c>
    </row>
    <row r="21" spans="1:7" ht="12.75" x14ac:dyDescent="0.2">
      <c r="A21" s="174"/>
      <c r="B21" s="170"/>
      <c r="C21" s="179"/>
      <c r="D21" s="180"/>
      <c r="E21" s="178"/>
      <c r="F21" s="178"/>
    </row>
    <row r="22" spans="1:7" ht="43.15" customHeight="1" x14ac:dyDescent="0.2">
      <c r="A22" s="174" t="s">
        <v>67</v>
      </c>
      <c r="B22" s="170" t="s">
        <v>384</v>
      </c>
      <c r="C22" s="179" t="s">
        <v>176</v>
      </c>
      <c r="D22" s="180">
        <v>10</v>
      </c>
      <c r="E22" s="178"/>
      <c r="F22" s="178">
        <f>D22*E22</f>
        <v>0</v>
      </c>
    </row>
    <row r="23" spans="1:7" x14ac:dyDescent="0.2">
      <c r="A23" s="133"/>
      <c r="B23" s="160"/>
      <c r="C23" s="124"/>
      <c r="D23" s="125"/>
    </row>
    <row r="24" spans="1:7" ht="51" x14ac:dyDescent="0.2">
      <c r="A24" s="133" t="s">
        <v>69</v>
      </c>
      <c r="B24" s="128" t="s">
        <v>56</v>
      </c>
      <c r="C24" s="124" t="s">
        <v>57</v>
      </c>
      <c r="D24" s="125">
        <v>2</v>
      </c>
      <c r="F24" s="102">
        <f>D24*E24</f>
        <v>0</v>
      </c>
    </row>
    <row r="25" spans="1:7" x14ac:dyDescent="0.2">
      <c r="A25" s="133"/>
      <c r="B25" s="128"/>
      <c r="C25" s="124"/>
      <c r="D25" s="125"/>
    </row>
    <row r="26" spans="1:7" ht="102" customHeight="1" x14ac:dyDescent="0.2">
      <c r="A26" s="133" t="s">
        <v>71</v>
      </c>
      <c r="B26" s="128" t="s">
        <v>385</v>
      </c>
      <c r="C26" s="124" t="s">
        <v>57</v>
      </c>
      <c r="D26" s="125">
        <v>1</v>
      </c>
      <c r="F26" s="102">
        <f>D26*E26</f>
        <v>0</v>
      </c>
    </row>
    <row r="27" spans="1:7" x14ac:dyDescent="0.2">
      <c r="A27" s="119"/>
      <c r="B27" s="128"/>
      <c r="C27" s="124"/>
      <c r="D27" s="125"/>
    </row>
    <row r="28" spans="1:7" ht="54.6" customHeight="1" x14ac:dyDescent="0.2">
      <c r="A28" s="134" t="s">
        <v>73</v>
      </c>
      <c r="B28" s="128" t="s">
        <v>386</v>
      </c>
      <c r="C28" s="124" t="s">
        <v>169</v>
      </c>
      <c r="D28" s="125">
        <v>2</v>
      </c>
      <c r="F28" s="102">
        <f>D28*E28</f>
        <v>0</v>
      </c>
    </row>
    <row r="29" spans="1:7" ht="12.75" x14ac:dyDescent="0.2">
      <c r="A29" s="135"/>
      <c r="B29" s="128"/>
      <c r="C29" s="124"/>
      <c r="D29" s="125"/>
    </row>
    <row r="30" spans="1:7" ht="63.75" x14ac:dyDescent="0.2">
      <c r="A30" s="133" t="s">
        <v>77</v>
      </c>
      <c r="B30" s="128" t="s">
        <v>387</v>
      </c>
      <c r="C30" s="124" t="s">
        <v>66</v>
      </c>
      <c r="D30" s="125">
        <v>8.8000000000000007</v>
      </c>
      <c r="F30" s="102">
        <f>D30*E30</f>
        <v>0</v>
      </c>
      <c r="G30" s="104"/>
    </row>
    <row r="31" spans="1:7" x14ac:dyDescent="0.2">
      <c r="A31" s="133"/>
      <c r="B31" s="128"/>
      <c r="C31" s="124"/>
      <c r="D31" s="125"/>
      <c r="G31" s="104"/>
    </row>
    <row r="32" spans="1:7" ht="63.75" x14ac:dyDescent="0.2">
      <c r="A32" s="119" t="s">
        <v>80</v>
      </c>
      <c r="B32" s="128" t="s">
        <v>388</v>
      </c>
      <c r="C32" s="124" t="s">
        <v>66</v>
      </c>
      <c r="D32" s="125">
        <v>3.6</v>
      </c>
      <c r="F32" s="102">
        <f>D32*E32</f>
        <v>0</v>
      </c>
      <c r="G32" s="104"/>
    </row>
    <row r="33" spans="1:7" x14ac:dyDescent="0.2">
      <c r="A33" s="133"/>
      <c r="B33" s="128"/>
      <c r="C33" s="124"/>
      <c r="D33" s="125"/>
    </row>
    <row r="34" spans="1:7" ht="51" x14ac:dyDescent="0.2">
      <c r="A34" s="133" t="s">
        <v>82</v>
      </c>
      <c r="B34" s="128" t="s">
        <v>319</v>
      </c>
      <c r="C34" s="124" t="s">
        <v>66</v>
      </c>
      <c r="D34" s="125">
        <v>6.48</v>
      </c>
      <c r="F34" s="102">
        <f>D34*E34</f>
        <v>0</v>
      </c>
    </row>
    <row r="35" spans="1:7" x14ac:dyDescent="0.2">
      <c r="A35" s="119"/>
      <c r="B35" s="128"/>
      <c r="C35" s="124"/>
      <c r="D35" s="125"/>
      <c r="E35" s="168"/>
    </row>
    <row r="36" spans="1:7" ht="63.75" x14ac:dyDescent="0.2">
      <c r="A36" s="133" t="s">
        <v>84</v>
      </c>
      <c r="B36" s="128" t="s">
        <v>320</v>
      </c>
      <c r="C36" s="124" t="s">
        <v>54</v>
      </c>
      <c r="D36" s="125">
        <v>2</v>
      </c>
      <c r="F36" s="102">
        <f>D36*E36</f>
        <v>0</v>
      </c>
    </row>
    <row r="37" spans="1:7" x14ac:dyDescent="0.2">
      <c r="A37" s="119"/>
      <c r="B37" s="128"/>
      <c r="C37" s="124"/>
      <c r="D37" s="125"/>
      <c r="G37" s="104"/>
    </row>
    <row r="38" spans="1:7" ht="51" x14ac:dyDescent="0.2">
      <c r="A38" s="133" t="s">
        <v>86</v>
      </c>
      <c r="B38" s="128" t="s">
        <v>321</v>
      </c>
      <c r="C38" s="124" t="s">
        <v>79</v>
      </c>
      <c r="D38" s="125">
        <v>70</v>
      </c>
      <c r="F38" s="102">
        <f>D38*E38</f>
        <v>0</v>
      </c>
      <c r="G38" s="104"/>
    </row>
    <row r="39" spans="1:7" x14ac:dyDescent="0.2">
      <c r="A39" s="119"/>
      <c r="B39" s="128"/>
      <c r="C39" s="124"/>
      <c r="D39" s="125"/>
      <c r="E39" s="168"/>
      <c r="G39" s="104"/>
    </row>
    <row r="40" spans="1:7" ht="51" x14ac:dyDescent="0.2">
      <c r="A40" s="133" t="s">
        <v>88</v>
      </c>
      <c r="B40" s="128" t="s">
        <v>322</v>
      </c>
      <c r="C40" s="124" t="s">
        <v>79</v>
      </c>
      <c r="D40" s="125">
        <v>50</v>
      </c>
      <c r="F40" s="102">
        <f>D40*E40</f>
        <v>0</v>
      </c>
      <c r="G40" s="104"/>
    </row>
    <row r="41" spans="1:7" x14ac:dyDescent="0.2">
      <c r="A41" s="133"/>
      <c r="B41" s="128"/>
      <c r="C41" s="124"/>
      <c r="D41" s="125"/>
      <c r="G41" s="104"/>
    </row>
    <row r="42" spans="1:7" ht="51" x14ac:dyDescent="0.2">
      <c r="A42" s="133" t="s">
        <v>90</v>
      </c>
      <c r="B42" s="128" t="s">
        <v>357</v>
      </c>
      <c r="C42" s="124" t="s">
        <v>79</v>
      </c>
      <c r="D42" s="125">
        <v>53</v>
      </c>
      <c r="F42" s="102">
        <f>D42*E42</f>
        <v>0</v>
      </c>
      <c r="G42" s="104"/>
    </row>
    <row r="43" spans="1:7" x14ac:dyDescent="0.2">
      <c r="A43" s="133"/>
      <c r="B43" s="128" t="s">
        <v>541</v>
      </c>
      <c r="C43" s="124" t="s">
        <v>79</v>
      </c>
      <c r="D43" s="125">
        <v>27</v>
      </c>
      <c r="F43" s="102">
        <f>D43*E43</f>
        <v>0</v>
      </c>
      <c r="G43" s="104"/>
    </row>
    <row r="44" spans="1:7" x14ac:dyDescent="0.2">
      <c r="A44" s="133"/>
      <c r="B44" s="128"/>
      <c r="C44" s="124"/>
      <c r="D44" s="125"/>
      <c r="G44" s="104"/>
    </row>
    <row r="45" spans="1:7" ht="51" x14ac:dyDescent="0.2">
      <c r="A45" s="133" t="s">
        <v>92</v>
      </c>
      <c r="B45" s="128" t="s">
        <v>358</v>
      </c>
      <c r="C45" s="124" t="s">
        <v>79</v>
      </c>
      <c r="D45" s="125">
        <v>50</v>
      </c>
      <c r="F45" s="102">
        <f>D45*E45</f>
        <v>0</v>
      </c>
      <c r="G45" s="104"/>
    </row>
    <row r="46" spans="1:7" x14ac:dyDescent="0.2">
      <c r="A46" s="119"/>
      <c r="B46" s="128"/>
      <c r="C46" s="124"/>
      <c r="D46" s="125"/>
      <c r="G46" s="104"/>
    </row>
    <row r="47" spans="1:7" ht="51" x14ac:dyDescent="0.2">
      <c r="A47" s="133" t="s">
        <v>94</v>
      </c>
      <c r="B47" s="128" t="s">
        <v>167</v>
      </c>
      <c r="C47" s="124" t="s">
        <v>57</v>
      </c>
      <c r="D47" s="125">
        <v>5</v>
      </c>
      <c r="F47" s="102">
        <f>D47*E47</f>
        <v>0</v>
      </c>
      <c r="G47" s="104"/>
    </row>
    <row r="48" spans="1:7" ht="12.75" x14ac:dyDescent="0.2">
      <c r="A48" s="137"/>
      <c r="B48" s="128" t="s">
        <v>541</v>
      </c>
      <c r="C48" s="124" t="s">
        <v>57</v>
      </c>
      <c r="D48" s="125">
        <v>5</v>
      </c>
      <c r="F48" s="102">
        <f>D48*E48</f>
        <v>0</v>
      </c>
      <c r="G48" s="104"/>
    </row>
    <row r="49" spans="1:7" ht="12.75" x14ac:dyDescent="0.2">
      <c r="A49" s="135"/>
      <c r="B49" s="128"/>
      <c r="C49" s="124"/>
      <c r="D49" s="125"/>
      <c r="G49" s="104"/>
    </row>
    <row r="50" spans="1:7" ht="12.75" x14ac:dyDescent="0.2">
      <c r="A50" s="127" t="s">
        <v>102</v>
      </c>
      <c r="B50" s="130" t="s">
        <v>103</v>
      </c>
      <c r="C50" s="131"/>
      <c r="D50" s="132"/>
      <c r="E50" s="108"/>
      <c r="F50" s="108"/>
      <c r="G50" s="104"/>
    </row>
    <row r="51" spans="1:7" x14ac:dyDescent="0.2">
      <c r="A51" s="119"/>
      <c r="B51" s="128"/>
      <c r="C51" s="124"/>
      <c r="D51" s="125"/>
      <c r="G51" s="104"/>
    </row>
    <row r="52" spans="1:7" ht="25.5" x14ac:dyDescent="0.2">
      <c r="A52" s="133" t="s">
        <v>96</v>
      </c>
      <c r="B52" s="128" t="s">
        <v>326</v>
      </c>
      <c r="C52" s="124" t="s">
        <v>79</v>
      </c>
      <c r="D52" s="125">
        <v>4.4000000000000004</v>
      </c>
      <c r="F52" s="102">
        <f>D52*E52</f>
        <v>0</v>
      </c>
      <c r="G52" s="104"/>
    </row>
    <row r="53" spans="1:7" x14ac:dyDescent="0.2">
      <c r="A53" s="119"/>
      <c r="B53" s="128"/>
      <c r="C53" s="124"/>
      <c r="D53" s="125"/>
      <c r="G53" s="104"/>
    </row>
    <row r="54" spans="1:7" ht="38.25" x14ac:dyDescent="0.2">
      <c r="A54" s="133" t="s">
        <v>98</v>
      </c>
      <c r="B54" s="128" t="s">
        <v>389</v>
      </c>
      <c r="C54" s="124" t="s">
        <v>79</v>
      </c>
      <c r="D54" s="125">
        <v>22.5</v>
      </c>
      <c r="F54" s="102">
        <f>D54*E54</f>
        <v>0</v>
      </c>
      <c r="G54" s="104"/>
    </row>
    <row r="55" spans="1:7" x14ac:dyDescent="0.2">
      <c r="A55" s="119"/>
      <c r="B55" s="128"/>
      <c r="C55" s="124"/>
      <c r="D55" s="125"/>
      <c r="G55" s="104"/>
    </row>
    <row r="56" spans="1:7" ht="25.5" x14ac:dyDescent="0.2">
      <c r="A56" s="133" t="s">
        <v>100</v>
      </c>
      <c r="B56" s="128" t="s">
        <v>293</v>
      </c>
      <c r="C56" s="124" t="s">
        <v>57</v>
      </c>
      <c r="D56" s="125">
        <v>5</v>
      </c>
      <c r="F56" s="102">
        <f>D56*E56</f>
        <v>0</v>
      </c>
      <c r="G56" s="104"/>
    </row>
    <row r="57" spans="1:7" ht="12.75" x14ac:dyDescent="0.2">
      <c r="A57" s="137"/>
      <c r="B57" s="128" t="s">
        <v>541</v>
      </c>
      <c r="C57" s="124" t="s">
        <v>57</v>
      </c>
      <c r="D57" s="125">
        <v>5</v>
      </c>
      <c r="F57" s="102">
        <f>D57*E57</f>
        <v>0</v>
      </c>
      <c r="G57" s="104"/>
    </row>
    <row r="58" spans="1:7" ht="12.75" x14ac:dyDescent="0.2">
      <c r="A58" s="137"/>
      <c r="B58" s="128"/>
      <c r="C58" s="124"/>
      <c r="D58" s="125"/>
      <c r="G58" s="104"/>
    </row>
    <row r="59" spans="1:7" ht="25.5" x14ac:dyDescent="0.2">
      <c r="A59" s="133" t="s">
        <v>104</v>
      </c>
      <c r="B59" s="128" t="s">
        <v>171</v>
      </c>
      <c r="C59" s="124" t="s">
        <v>79</v>
      </c>
      <c r="D59" s="125">
        <v>70</v>
      </c>
      <c r="F59" s="102">
        <f>D59*E59</f>
        <v>0</v>
      </c>
      <c r="G59" s="104"/>
    </row>
    <row r="60" spans="1:7" x14ac:dyDescent="0.2">
      <c r="A60" s="133"/>
      <c r="B60" s="128"/>
      <c r="C60" s="124"/>
      <c r="D60" s="125"/>
      <c r="G60" s="104"/>
    </row>
    <row r="61" spans="1:7" ht="25.5" x14ac:dyDescent="0.2">
      <c r="A61" s="133" t="s">
        <v>106</v>
      </c>
      <c r="B61" s="128" t="s">
        <v>227</v>
      </c>
      <c r="C61" s="124" t="s">
        <v>79</v>
      </c>
      <c r="D61" s="125">
        <v>50</v>
      </c>
      <c r="F61" s="102">
        <f>D61*E61</f>
        <v>0</v>
      </c>
      <c r="G61" s="104"/>
    </row>
    <row r="62" spans="1:7" x14ac:dyDescent="0.2">
      <c r="A62" s="133"/>
      <c r="B62" s="128"/>
      <c r="C62" s="124"/>
      <c r="D62" s="125"/>
      <c r="G62" s="104"/>
    </row>
    <row r="63" spans="1:7" ht="25.5" x14ac:dyDescent="0.2">
      <c r="A63" s="133" t="s">
        <v>108</v>
      </c>
      <c r="B63" s="128" t="s">
        <v>542</v>
      </c>
      <c r="C63" s="124" t="s">
        <v>79</v>
      </c>
      <c r="D63" s="125">
        <v>53</v>
      </c>
      <c r="F63" s="102">
        <f>D63*E63</f>
        <v>0</v>
      </c>
      <c r="G63" s="104"/>
    </row>
    <row r="64" spans="1:7" x14ac:dyDescent="0.2">
      <c r="A64" s="133"/>
      <c r="B64" s="128" t="s">
        <v>541</v>
      </c>
      <c r="C64" s="124" t="s">
        <v>79</v>
      </c>
      <c r="D64" s="125">
        <v>27</v>
      </c>
      <c r="F64" s="102">
        <f>D64*E64</f>
        <v>0</v>
      </c>
      <c r="G64" s="104"/>
    </row>
    <row r="65" spans="1:7" x14ac:dyDescent="0.2">
      <c r="A65" s="133"/>
      <c r="B65" s="128"/>
      <c r="C65" s="124"/>
      <c r="D65" s="125"/>
      <c r="G65" s="104"/>
    </row>
    <row r="66" spans="1:7" ht="25.5" x14ac:dyDescent="0.2">
      <c r="A66" s="133" t="s">
        <v>110</v>
      </c>
      <c r="B66" s="128" t="s">
        <v>543</v>
      </c>
      <c r="C66" s="124" t="s">
        <v>79</v>
      </c>
      <c r="D66" s="125">
        <v>50</v>
      </c>
      <c r="F66" s="102">
        <f>D66*E66</f>
        <v>0</v>
      </c>
      <c r="G66" s="104"/>
    </row>
    <row r="67" spans="1:7" x14ac:dyDescent="0.2">
      <c r="A67" s="133"/>
      <c r="B67" s="135"/>
      <c r="C67" s="135"/>
      <c r="D67" s="135"/>
      <c r="E67" s="104"/>
      <c r="F67" s="104"/>
      <c r="G67" s="104"/>
    </row>
    <row r="68" spans="1:7" ht="25.5" x14ac:dyDescent="0.2">
      <c r="A68" s="133" t="s">
        <v>112</v>
      </c>
      <c r="B68" s="128" t="s">
        <v>390</v>
      </c>
      <c r="C68" s="124" t="s">
        <v>79</v>
      </c>
      <c r="D68" s="176">
        <v>6.2</v>
      </c>
      <c r="F68" s="102">
        <f>D68*E68</f>
        <v>0</v>
      </c>
      <c r="G68" s="104"/>
    </row>
    <row r="69" spans="1:7" x14ac:dyDescent="0.2">
      <c r="A69" s="119"/>
      <c r="B69" s="128"/>
      <c r="C69" s="124"/>
      <c r="D69" s="176"/>
      <c r="G69" s="104"/>
    </row>
    <row r="70" spans="1:7" ht="51" x14ac:dyDescent="0.2">
      <c r="A70" s="133" t="s">
        <v>114</v>
      </c>
      <c r="B70" s="128" t="s">
        <v>391</v>
      </c>
      <c r="C70" s="124" t="s">
        <v>57</v>
      </c>
      <c r="D70" s="176">
        <v>9</v>
      </c>
      <c r="F70" s="102">
        <f>D70*E70</f>
        <v>0</v>
      </c>
      <c r="G70" s="104"/>
    </row>
    <row r="71" spans="1:7" x14ac:dyDescent="0.2">
      <c r="A71" s="119"/>
      <c r="B71" s="128"/>
      <c r="C71" s="124"/>
      <c r="D71" s="125"/>
      <c r="G71" s="104"/>
    </row>
    <row r="72" spans="1:7" ht="51" x14ac:dyDescent="0.2">
      <c r="A72" s="133" t="s">
        <v>116</v>
      </c>
      <c r="B72" s="128" t="s">
        <v>125</v>
      </c>
      <c r="C72" s="124" t="s">
        <v>126</v>
      </c>
      <c r="D72" s="125">
        <v>20</v>
      </c>
      <c r="F72" s="102">
        <f>D72*E72</f>
        <v>0</v>
      </c>
      <c r="G72" s="104"/>
    </row>
    <row r="73" spans="1:7" x14ac:dyDescent="0.2">
      <c r="A73" s="119"/>
      <c r="B73" s="128"/>
      <c r="C73" s="124"/>
      <c r="D73" s="125"/>
      <c r="G73" s="104"/>
    </row>
    <row r="74" spans="1:7" ht="12.75" x14ac:dyDescent="0.2">
      <c r="A74" s="125"/>
      <c r="B74" s="143" t="s">
        <v>127</v>
      </c>
      <c r="C74" s="144"/>
      <c r="D74" s="145"/>
      <c r="E74" s="112"/>
      <c r="F74" s="113">
        <f>SUM(F6:F73)</f>
        <v>0</v>
      </c>
      <c r="G74" s="104"/>
    </row>
    <row r="75" spans="1:7" ht="12.75" x14ac:dyDescent="0.2">
      <c r="A75" s="125"/>
      <c r="B75" s="146"/>
      <c r="C75" s="147"/>
      <c r="D75" s="148"/>
      <c r="E75" s="114"/>
      <c r="F75" s="115"/>
      <c r="G75" s="104"/>
    </row>
    <row r="76" spans="1:7" ht="12.75" x14ac:dyDescent="0.2">
      <c r="A76" s="125"/>
      <c r="B76" s="135"/>
      <c r="C76" s="135"/>
      <c r="D76" s="135"/>
      <c r="E76" s="104"/>
      <c r="F76" s="104"/>
      <c r="G76" s="104"/>
    </row>
    <row r="77" spans="1:7" ht="15.75" x14ac:dyDescent="0.25">
      <c r="A77" s="122" t="s">
        <v>3</v>
      </c>
      <c r="B77" s="123" t="s">
        <v>4</v>
      </c>
      <c r="C77" s="124"/>
      <c r="D77" s="125"/>
      <c r="F77" s="106"/>
      <c r="G77" s="104"/>
    </row>
    <row r="78" spans="1:7" x14ac:dyDescent="0.2">
      <c r="A78" s="119"/>
      <c r="B78" s="126"/>
      <c r="C78" s="124"/>
      <c r="D78" s="125"/>
      <c r="F78" s="106"/>
      <c r="G78" s="104"/>
    </row>
    <row r="79" spans="1:7" ht="12.75" x14ac:dyDescent="0.2">
      <c r="A79" s="127" t="s">
        <v>128</v>
      </c>
      <c r="B79" s="130" t="s">
        <v>392</v>
      </c>
      <c r="C79" s="124"/>
      <c r="D79" s="125"/>
      <c r="G79" s="104"/>
    </row>
    <row r="80" spans="1:7" x14ac:dyDescent="0.2">
      <c r="A80" s="119"/>
      <c r="B80" s="128"/>
      <c r="C80" s="124"/>
      <c r="D80" s="125"/>
      <c r="G80" s="104"/>
    </row>
    <row r="81" spans="1:7" ht="51" x14ac:dyDescent="0.2">
      <c r="A81" s="119" t="s">
        <v>47</v>
      </c>
      <c r="B81" s="175" t="s">
        <v>552</v>
      </c>
      <c r="C81" s="124" t="s">
        <v>66</v>
      </c>
      <c r="D81" s="125">
        <v>12.3</v>
      </c>
      <c r="F81" s="102">
        <f>D81*E81</f>
        <v>0</v>
      </c>
      <c r="G81" s="104"/>
    </row>
    <row r="82" spans="1:7" x14ac:dyDescent="0.2">
      <c r="A82" s="133"/>
      <c r="B82" s="128"/>
      <c r="C82" s="124"/>
      <c r="D82" s="125"/>
    </row>
    <row r="83" spans="1:7" ht="38.25" x14ac:dyDescent="0.2">
      <c r="A83" s="133" t="s">
        <v>52</v>
      </c>
      <c r="B83" s="128" t="s">
        <v>393</v>
      </c>
      <c r="C83" s="124" t="s">
        <v>79</v>
      </c>
      <c r="D83" s="125">
        <v>23.8</v>
      </c>
      <c r="F83" s="102">
        <f>D83*E83</f>
        <v>0</v>
      </c>
    </row>
    <row r="84" spans="1:7" x14ac:dyDescent="0.2">
      <c r="A84" s="119"/>
      <c r="B84" s="128"/>
      <c r="C84" s="124"/>
      <c r="D84" s="125"/>
    </row>
    <row r="85" spans="1:7" x14ac:dyDescent="0.2">
      <c r="A85" s="133"/>
      <c r="B85" s="128"/>
      <c r="C85" s="124"/>
      <c r="D85" s="125"/>
    </row>
    <row r="86" spans="1:7" ht="12.75" x14ac:dyDescent="0.2">
      <c r="A86" s="127" t="s">
        <v>133</v>
      </c>
      <c r="B86" s="130" t="s">
        <v>129</v>
      </c>
      <c r="C86" s="124"/>
      <c r="D86" s="125"/>
    </row>
    <row r="87" spans="1:7" x14ac:dyDescent="0.2">
      <c r="A87" s="119"/>
      <c r="B87" s="128"/>
      <c r="C87" s="124"/>
      <c r="D87" s="125"/>
    </row>
    <row r="88" spans="1:7" ht="51" x14ac:dyDescent="0.2">
      <c r="A88" s="133" t="s">
        <v>55</v>
      </c>
      <c r="B88" s="128" t="s">
        <v>394</v>
      </c>
      <c r="C88" s="124" t="s">
        <v>57</v>
      </c>
      <c r="D88" s="125">
        <v>3</v>
      </c>
      <c r="F88" s="102">
        <f>D88*E88</f>
        <v>0</v>
      </c>
    </row>
    <row r="89" spans="1:7" x14ac:dyDescent="0.2">
      <c r="A89" s="119"/>
      <c r="B89" s="128"/>
      <c r="C89" s="124"/>
      <c r="D89" s="125"/>
    </row>
    <row r="90" spans="1:7" ht="51" x14ac:dyDescent="0.2">
      <c r="A90" s="133" t="s">
        <v>58</v>
      </c>
      <c r="B90" s="128" t="s">
        <v>395</v>
      </c>
      <c r="C90" s="124" t="s">
        <v>57</v>
      </c>
      <c r="D90" s="125">
        <v>1</v>
      </c>
      <c r="F90" s="102">
        <f>D90*E90</f>
        <v>0</v>
      </c>
    </row>
    <row r="91" spans="1:7" x14ac:dyDescent="0.2">
      <c r="A91" s="133"/>
      <c r="B91" s="128"/>
      <c r="C91" s="124"/>
      <c r="D91" s="125"/>
    </row>
    <row r="92" spans="1:7" ht="38.25" x14ac:dyDescent="0.2">
      <c r="A92" s="133" t="s">
        <v>60</v>
      </c>
      <c r="B92" s="128" t="s">
        <v>553</v>
      </c>
      <c r="C92" s="124" t="s">
        <v>57</v>
      </c>
      <c r="D92" s="125">
        <v>9</v>
      </c>
      <c r="F92" s="102">
        <f>D92*E92</f>
        <v>0</v>
      </c>
    </row>
    <row r="93" spans="1:7" x14ac:dyDescent="0.2">
      <c r="A93" s="119"/>
      <c r="B93" s="128"/>
      <c r="C93" s="124"/>
      <c r="D93" s="125"/>
    </row>
    <row r="94" spans="1:7" ht="38.25" x14ac:dyDescent="0.2">
      <c r="A94" s="133" t="s">
        <v>67</v>
      </c>
      <c r="B94" s="128" t="s">
        <v>555</v>
      </c>
      <c r="C94" s="124" t="s">
        <v>57</v>
      </c>
      <c r="D94" s="125">
        <v>2</v>
      </c>
      <c r="F94" s="102">
        <f>D94*E94</f>
        <v>0</v>
      </c>
    </row>
    <row r="95" spans="1:7" x14ac:dyDescent="0.2">
      <c r="A95" s="133"/>
      <c r="B95" s="128"/>
      <c r="C95" s="124"/>
      <c r="D95" s="125"/>
    </row>
    <row r="96" spans="1:7" ht="38.25" x14ac:dyDescent="0.25">
      <c r="A96" s="173" t="s">
        <v>69</v>
      </c>
      <c r="B96" s="128" t="s">
        <v>396</v>
      </c>
      <c r="C96" s="124" t="s">
        <v>54</v>
      </c>
      <c r="D96" s="125">
        <v>1</v>
      </c>
      <c r="F96" s="102">
        <f>D96*E96</f>
        <v>0</v>
      </c>
    </row>
    <row r="97" spans="1:7" x14ac:dyDescent="0.2">
      <c r="A97" s="133"/>
      <c r="B97" s="128"/>
      <c r="C97" s="124"/>
      <c r="D97" s="125"/>
    </row>
    <row r="98" spans="1:7" x14ac:dyDescent="0.2">
      <c r="A98" s="119"/>
      <c r="B98" s="128"/>
      <c r="C98" s="124"/>
      <c r="D98" s="125"/>
    </row>
    <row r="99" spans="1:7" ht="12.75" x14ac:dyDescent="0.2">
      <c r="A99" s="127" t="s">
        <v>139</v>
      </c>
      <c r="B99" s="130" t="s">
        <v>134</v>
      </c>
      <c r="C99" s="124"/>
      <c r="D99" s="125"/>
    </row>
    <row r="100" spans="1:7" x14ac:dyDescent="0.2">
      <c r="A100" s="119"/>
      <c r="B100" s="128"/>
      <c r="C100" s="124"/>
      <c r="D100" s="125"/>
      <c r="G100" s="104"/>
    </row>
    <row r="101" spans="1:7" ht="51" x14ac:dyDescent="0.2">
      <c r="A101" s="133" t="s">
        <v>71</v>
      </c>
      <c r="B101" s="128" t="s">
        <v>233</v>
      </c>
      <c r="C101" s="124" t="s">
        <v>66</v>
      </c>
      <c r="D101" s="125">
        <v>685.35</v>
      </c>
      <c r="F101" s="102">
        <f>D101*E101</f>
        <v>0</v>
      </c>
      <c r="G101" s="104"/>
    </row>
    <row r="102" spans="1:7" x14ac:dyDescent="0.2">
      <c r="A102" s="119"/>
      <c r="B102" s="128"/>
      <c r="C102" s="124"/>
      <c r="D102" s="125"/>
      <c r="G102" s="104"/>
    </row>
    <row r="103" spans="1:7" ht="25.5" x14ac:dyDescent="0.2">
      <c r="A103" s="133" t="s">
        <v>73</v>
      </c>
      <c r="B103" s="128" t="s">
        <v>136</v>
      </c>
      <c r="C103" s="124" t="s">
        <v>66</v>
      </c>
      <c r="D103" s="125">
        <v>243.6</v>
      </c>
      <c r="F103" s="102">
        <f>D103*E103</f>
        <v>0</v>
      </c>
      <c r="G103" s="104"/>
    </row>
    <row r="104" spans="1:7" x14ac:dyDescent="0.25">
      <c r="A104" s="165"/>
      <c r="B104" s="128"/>
      <c r="C104" s="124"/>
      <c r="D104" s="125"/>
      <c r="G104" s="104"/>
    </row>
    <row r="105" spans="1:7" ht="25.5" x14ac:dyDescent="0.2">
      <c r="A105" s="133" t="s">
        <v>75</v>
      </c>
      <c r="B105" s="128" t="s">
        <v>397</v>
      </c>
      <c r="C105" s="124" t="s">
        <v>176</v>
      </c>
      <c r="D105" s="125">
        <v>10</v>
      </c>
      <c r="F105" s="102">
        <f>D105*E105</f>
        <v>0</v>
      </c>
      <c r="G105" s="104"/>
    </row>
    <row r="106" spans="1:7" x14ac:dyDescent="0.25">
      <c r="A106" s="165"/>
      <c r="B106" s="165"/>
      <c r="C106" s="165"/>
      <c r="D106" s="165"/>
      <c r="E106" s="159"/>
      <c r="F106" s="159"/>
      <c r="G106" s="104"/>
    </row>
    <row r="107" spans="1:7" ht="25.5" x14ac:dyDescent="0.25">
      <c r="A107" s="165" t="s">
        <v>77</v>
      </c>
      <c r="B107" s="128" t="s">
        <v>138</v>
      </c>
      <c r="C107" s="124" t="s">
        <v>54</v>
      </c>
      <c r="D107" s="125">
        <v>1</v>
      </c>
      <c r="F107" s="102">
        <f>D107*E107</f>
        <v>0</v>
      </c>
      <c r="G107" s="104"/>
    </row>
    <row r="108" spans="1:7" x14ac:dyDescent="0.2">
      <c r="A108" s="133"/>
      <c r="B108" s="128"/>
      <c r="C108" s="124"/>
      <c r="D108" s="125"/>
      <c r="G108" s="104"/>
    </row>
    <row r="109" spans="1:7" x14ac:dyDescent="0.2">
      <c r="A109" s="133"/>
      <c r="B109" s="128"/>
      <c r="C109" s="124"/>
      <c r="D109" s="125"/>
      <c r="G109" s="104"/>
    </row>
    <row r="110" spans="1:7" ht="12.75" x14ac:dyDescent="0.2">
      <c r="A110" s="127" t="s">
        <v>179</v>
      </c>
      <c r="B110" s="130" t="s">
        <v>180</v>
      </c>
      <c r="C110" s="124"/>
      <c r="D110" s="125"/>
      <c r="G110" s="104"/>
    </row>
    <row r="111" spans="1:7" x14ac:dyDescent="0.2">
      <c r="A111" s="119"/>
      <c r="B111" s="128"/>
      <c r="C111" s="124"/>
      <c r="D111" s="125"/>
      <c r="G111" s="104"/>
    </row>
    <row r="112" spans="1:7" ht="51" x14ac:dyDescent="0.2">
      <c r="A112" s="133" t="s">
        <v>80</v>
      </c>
      <c r="B112" s="128" t="s">
        <v>365</v>
      </c>
      <c r="C112" s="124" t="s">
        <v>66</v>
      </c>
      <c r="D112" s="125">
        <v>9</v>
      </c>
      <c r="F112" s="102">
        <f>D112*E112</f>
        <v>0</v>
      </c>
      <c r="G112" s="104"/>
    </row>
    <row r="113" spans="1:7" x14ac:dyDescent="0.2">
      <c r="A113" s="119"/>
      <c r="B113" s="128"/>
      <c r="C113" s="124"/>
      <c r="D113" s="125"/>
      <c r="G113" s="104"/>
    </row>
    <row r="114" spans="1:7" ht="12.75" x14ac:dyDescent="0.2">
      <c r="A114" s="127" t="s">
        <v>182</v>
      </c>
      <c r="B114" s="130" t="s">
        <v>140</v>
      </c>
      <c r="C114" s="124"/>
      <c r="D114" s="125"/>
      <c r="G114" s="104"/>
    </row>
    <row r="115" spans="1:7" x14ac:dyDescent="0.2">
      <c r="A115" s="119"/>
      <c r="B115" s="128"/>
      <c r="C115" s="124"/>
      <c r="D115" s="125"/>
      <c r="G115" s="104"/>
    </row>
    <row r="116" spans="1:7" ht="38.25" x14ac:dyDescent="0.2">
      <c r="A116" s="133" t="s">
        <v>82</v>
      </c>
      <c r="B116" s="128" t="s">
        <v>183</v>
      </c>
      <c r="C116" s="124" t="s">
        <v>66</v>
      </c>
      <c r="D116" s="125">
        <v>243.6</v>
      </c>
      <c r="F116" s="102">
        <f>D116*E116</f>
        <v>0</v>
      </c>
      <c r="G116" s="104"/>
    </row>
    <row r="117" spans="1:7" x14ac:dyDescent="0.2">
      <c r="A117" s="119"/>
      <c r="B117" s="128"/>
      <c r="C117" s="124"/>
      <c r="D117" s="125"/>
      <c r="G117" s="104"/>
    </row>
    <row r="118" spans="1:7" ht="25.5" x14ac:dyDescent="0.2">
      <c r="A118" s="133" t="s">
        <v>84</v>
      </c>
      <c r="B118" s="128" t="s">
        <v>184</v>
      </c>
      <c r="C118" s="124" t="s">
        <v>79</v>
      </c>
      <c r="D118" s="125">
        <v>216</v>
      </c>
      <c r="F118" s="102">
        <f>D118*E118</f>
        <v>0</v>
      </c>
      <c r="G118" s="104"/>
    </row>
    <row r="119" spans="1:7" x14ac:dyDescent="0.2">
      <c r="A119" s="133"/>
      <c r="B119" s="128"/>
      <c r="C119" s="124"/>
      <c r="D119" s="125"/>
      <c r="G119" s="104"/>
    </row>
    <row r="120" spans="1:7" ht="51" x14ac:dyDescent="0.2">
      <c r="A120" s="133" t="s">
        <v>86</v>
      </c>
      <c r="B120" s="128" t="s">
        <v>398</v>
      </c>
      <c r="C120" s="124"/>
      <c r="D120" s="125"/>
      <c r="G120" s="104"/>
    </row>
    <row r="121" spans="1:7" x14ac:dyDescent="0.25">
      <c r="A121" s="165"/>
      <c r="B121" s="128" t="s">
        <v>399</v>
      </c>
      <c r="C121" s="124" t="s">
        <v>176</v>
      </c>
      <c r="D121" s="125">
        <v>1</v>
      </c>
      <c r="F121" s="102">
        <f>D121*E121</f>
        <v>0</v>
      </c>
      <c r="G121" s="104"/>
    </row>
    <row r="122" spans="1:7" ht="25.5" x14ac:dyDescent="0.25">
      <c r="A122" s="165"/>
      <c r="B122" s="128" t="s">
        <v>400</v>
      </c>
      <c r="C122" s="124" t="s">
        <v>176</v>
      </c>
      <c r="D122" s="125">
        <v>1</v>
      </c>
      <c r="F122" s="102">
        <f>D122*E122</f>
        <v>0</v>
      </c>
      <c r="G122" s="104"/>
    </row>
    <row r="123" spans="1:7" ht="25.5" x14ac:dyDescent="0.25">
      <c r="A123" s="165"/>
      <c r="B123" s="128" t="s">
        <v>401</v>
      </c>
      <c r="C123" s="124" t="s">
        <v>176</v>
      </c>
      <c r="D123" s="125">
        <v>2</v>
      </c>
      <c r="F123" s="102">
        <f>D123*E123</f>
        <v>0</v>
      </c>
      <c r="G123" s="104"/>
    </row>
    <row r="124" spans="1:7" ht="25.5" x14ac:dyDescent="0.25">
      <c r="A124" s="165"/>
      <c r="B124" s="128" t="s">
        <v>402</v>
      </c>
      <c r="C124" s="124" t="s">
        <v>176</v>
      </c>
      <c r="D124" s="125">
        <v>2</v>
      </c>
      <c r="F124" s="102">
        <f>D124*E124</f>
        <v>0</v>
      </c>
      <c r="G124" s="104"/>
    </row>
    <row r="125" spans="1:7" ht="25.5" x14ac:dyDescent="0.25">
      <c r="A125" s="165"/>
      <c r="B125" s="128" t="s">
        <v>403</v>
      </c>
      <c r="C125" s="124" t="s">
        <v>176</v>
      </c>
      <c r="D125" s="125">
        <v>1</v>
      </c>
      <c r="F125" s="102">
        <f>D125*E125</f>
        <v>0</v>
      </c>
      <c r="G125" s="104"/>
    </row>
    <row r="126" spans="1:7" x14ac:dyDescent="0.25">
      <c r="A126" s="165"/>
      <c r="B126" s="128"/>
      <c r="C126" s="124"/>
      <c r="D126" s="125"/>
      <c r="G126" s="104"/>
    </row>
    <row r="127" spans="1:7" ht="51" x14ac:dyDescent="0.2">
      <c r="A127" s="133" t="s">
        <v>88</v>
      </c>
      <c r="B127" s="128" t="s">
        <v>404</v>
      </c>
      <c r="C127" s="124" t="s">
        <v>54</v>
      </c>
      <c r="D127" s="125">
        <v>1</v>
      </c>
      <c r="F127" s="102">
        <f>D127*E127</f>
        <v>0</v>
      </c>
      <c r="G127" s="104"/>
    </row>
    <row r="128" spans="1:7" x14ac:dyDescent="0.25">
      <c r="A128" s="165"/>
      <c r="B128" s="128"/>
      <c r="C128" s="124"/>
      <c r="D128" s="125"/>
      <c r="G128" s="104"/>
    </row>
    <row r="129" spans="1:7" ht="38.25" x14ac:dyDescent="0.2">
      <c r="A129" s="149" t="s">
        <v>90</v>
      </c>
      <c r="B129" s="128" t="s">
        <v>240</v>
      </c>
      <c r="C129" s="124" t="s">
        <v>57</v>
      </c>
      <c r="D129" s="125">
        <v>4</v>
      </c>
      <c r="F129" s="102">
        <f>D129*E129</f>
        <v>0</v>
      </c>
      <c r="G129" s="104"/>
    </row>
    <row r="130" spans="1:7" x14ac:dyDescent="0.25">
      <c r="A130" s="165"/>
      <c r="B130" s="128"/>
      <c r="C130" s="124"/>
      <c r="D130" s="125"/>
      <c r="G130" s="104"/>
    </row>
    <row r="131" spans="1:7" x14ac:dyDescent="0.2">
      <c r="A131" s="149"/>
      <c r="B131" s="143" t="s">
        <v>145</v>
      </c>
      <c r="C131" s="144"/>
      <c r="D131" s="145"/>
      <c r="E131" s="112"/>
      <c r="F131" s="113">
        <f>SUM(F81:F130)</f>
        <v>0</v>
      </c>
      <c r="G131" s="104"/>
    </row>
    <row r="132" spans="1:7" x14ac:dyDescent="0.2">
      <c r="A132" s="119"/>
      <c r="B132" s="135"/>
      <c r="C132" s="135"/>
      <c r="D132" s="135"/>
      <c r="E132" s="104"/>
      <c r="F132" s="104"/>
    </row>
    <row r="133" spans="1:7" x14ac:dyDescent="0.2">
      <c r="A133" s="119"/>
      <c r="B133" s="135"/>
      <c r="C133" s="135"/>
      <c r="D133" s="135"/>
      <c r="E133" s="104"/>
      <c r="F133" s="104"/>
    </row>
    <row r="134" spans="1:7" ht="15.75" x14ac:dyDescent="0.25">
      <c r="A134" s="122" t="s">
        <v>5</v>
      </c>
      <c r="B134" s="123" t="s">
        <v>146</v>
      </c>
      <c r="C134" s="124"/>
      <c r="D134" s="125"/>
    </row>
    <row r="135" spans="1:7" x14ac:dyDescent="0.2">
      <c r="A135" s="119"/>
      <c r="B135" s="120"/>
      <c r="C135" s="124"/>
      <c r="D135" s="125"/>
    </row>
    <row r="136" spans="1:7" ht="12.75" x14ac:dyDescent="0.2">
      <c r="A136" s="127" t="s">
        <v>147</v>
      </c>
      <c r="B136" s="130" t="s">
        <v>148</v>
      </c>
      <c r="C136" s="131"/>
      <c r="D136" s="132"/>
      <c r="E136" s="108"/>
      <c r="F136" s="108"/>
    </row>
    <row r="137" spans="1:7" x14ac:dyDescent="0.2">
      <c r="A137" s="119"/>
      <c r="B137" s="128"/>
      <c r="C137" s="124"/>
      <c r="D137" s="125"/>
    </row>
    <row r="138" spans="1:7" ht="51" x14ac:dyDescent="0.2">
      <c r="A138" s="133" t="s">
        <v>47</v>
      </c>
      <c r="B138" s="128" t="s">
        <v>366</v>
      </c>
      <c r="C138" s="124" t="s">
        <v>54</v>
      </c>
      <c r="D138" s="125">
        <v>4</v>
      </c>
      <c r="F138" s="102">
        <f>D138*E138</f>
        <v>0</v>
      </c>
    </row>
    <row r="139" spans="1:7" x14ac:dyDescent="0.2">
      <c r="A139" s="133"/>
      <c r="B139" s="128"/>
      <c r="C139" s="124"/>
      <c r="D139" s="125"/>
    </row>
    <row r="140" spans="1:7" ht="38.25" x14ac:dyDescent="0.2">
      <c r="A140" s="133" t="s">
        <v>52</v>
      </c>
      <c r="B140" s="128" t="s">
        <v>244</v>
      </c>
      <c r="C140" s="124" t="s">
        <v>54</v>
      </c>
      <c r="D140" s="125">
        <v>1</v>
      </c>
      <c r="F140" s="102">
        <f>D140*E140</f>
        <v>0</v>
      </c>
    </row>
    <row r="141" spans="1:7" x14ac:dyDescent="0.2">
      <c r="A141" s="133"/>
      <c r="B141" s="128"/>
      <c r="C141" s="124"/>
      <c r="D141" s="125"/>
    </row>
    <row r="142" spans="1:7" ht="25.5" x14ac:dyDescent="0.2">
      <c r="A142" s="133" t="s">
        <v>55</v>
      </c>
      <c r="B142" s="128" t="s">
        <v>405</v>
      </c>
      <c r="C142" s="124" t="s">
        <v>54</v>
      </c>
      <c r="D142" s="125">
        <v>1</v>
      </c>
      <c r="F142" s="102">
        <f>D142*E142</f>
        <v>0</v>
      </c>
    </row>
    <row r="143" spans="1:7" x14ac:dyDescent="0.2">
      <c r="A143" s="133"/>
      <c r="B143" s="128"/>
      <c r="C143" s="124"/>
      <c r="D143" s="125"/>
    </row>
    <row r="144" spans="1:7" ht="25.5" x14ac:dyDescent="0.2">
      <c r="A144" s="133" t="s">
        <v>58</v>
      </c>
      <c r="B144" s="128" t="s">
        <v>150</v>
      </c>
      <c r="C144" s="124" t="s">
        <v>79</v>
      </c>
      <c r="D144" s="125">
        <v>27</v>
      </c>
      <c r="F144" s="102">
        <f>D144*E144</f>
        <v>0</v>
      </c>
    </row>
    <row r="145" spans="1:6" x14ac:dyDescent="0.25">
      <c r="A145" s="173"/>
      <c r="B145" s="128"/>
      <c r="C145" s="124"/>
      <c r="D145" s="125"/>
    </row>
    <row r="146" spans="1:6" ht="38.25" x14ac:dyDescent="0.2">
      <c r="A146" s="133" t="s">
        <v>58</v>
      </c>
      <c r="B146" s="128" t="s">
        <v>406</v>
      </c>
      <c r="C146" s="124" t="s">
        <v>79</v>
      </c>
      <c r="D146" s="125">
        <v>18</v>
      </c>
      <c r="F146" s="102">
        <f>D146*E146</f>
        <v>0</v>
      </c>
    </row>
    <row r="147" spans="1:6" x14ac:dyDescent="0.25">
      <c r="A147" s="173"/>
      <c r="B147" s="128"/>
      <c r="C147" s="124"/>
      <c r="D147" s="125"/>
    </row>
    <row r="148" spans="1:6" ht="51" x14ac:dyDescent="0.2">
      <c r="A148" s="133" t="s">
        <v>60</v>
      </c>
      <c r="B148" s="128" t="s">
        <v>368</v>
      </c>
      <c r="C148" s="124" t="s">
        <v>54</v>
      </c>
      <c r="D148" s="125">
        <v>10</v>
      </c>
      <c r="F148" s="102">
        <f>D148*E148</f>
        <v>0</v>
      </c>
    </row>
    <row r="149" spans="1:6" x14ac:dyDescent="0.2">
      <c r="A149" s="133"/>
      <c r="B149" s="128"/>
      <c r="C149" s="124"/>
      <c r="D149" s="125"/>
    </row>
    <row r="150" spans="1:6" ht="25.5" x14ac:dyDescent="0.2">
      <c r="A150" s="133" t="s">
        <v>62</v>
      </c>
      <c r="B150" s="128" t="s">
        <v>407</v>
      </c>
      <c r="C150" s="124" t="s">
        <v>54</v>
      </c>
      <c r="D150" s="125">
        <v>1</v>
      </c>
      <c r="F150" s="102">
        <f>D150*E150</f>
        <v>0</v>
      </c>
    </row>
    <row r="151" spans="1:6" x14ac:dyDescent="0.2">
      <c r="A151" s="133"/>
      <c r="B151" s="128"/>
      <c r="C151" s="124"/>
      <c r="D151" s="125"/>
    </row>
    <row r="152" spans="1:6" ht="38.25" x14ac:dyDescent="0.2">
      <c r="A152" s="133" t="s">
        <v>64</v>
      </c>
      <c r="B152" s="128" t="s">
        <v>408</v>
      </c>
      <c r="C152" s="124" t="s">
        <v>54</v>
      </c>
      <c r="D152" s="125">
        <v>1</v>
      </c>
      <c r="F152" s="102">
        <f>D152*E152</f>
        <v>0</v>
      </c>
    </row>
    <row r="153" spans="1:6" x14ac:dyDescent="0.2">
      <c r="A153" s="133"/>
      <c r="B153" s="128"/>
      <c r="C153" s="124"/>
      <c r="D153" s="125"/>
    </row>
    <row r="154" spans="1:6" ht="51" x14ac:dyDescent="0.2">
      <c r="A154" s="133" t="s">
        <v>67</v>
      </c>
      <c r="B154" s="128" t="s">
        <v>314</v>
      </c>
      <c r="C154" s="124" t="s">
        <v>54</v>
      </c>
      <c r="D154" s="125">
        <v>1</v>
      </c>
      <c r="F154" s="102">
        <f>D154*E154</f>
        <v>0</v>
      </c>
    </row>
    <row r="155" spans="1:6" x14ac:dyDescent="0.2">
      <c r="A155" s="119"/>
      <c r="B155" s="128"/>
      <c r="C155" s="124"/>
      <c r="D155" s="125"/>
    </row>
    <row r="156" spans="1:6" x14ac:dyDescent="0.2">
      <c r="A156" s="119"/>
      <c r="B156" s="143" t="s">
        <v>158</v>
      </c>
      <c r="C156" s="144"/>
      <c r="D156" s="145"/>
      <c r="E156" s="112"/>
      <c r="F156" s="113">
        <f>SUM(F138:F155)</f>
        <v>0</v>
      </c>
    </row>
    <row r="157" spans="1:6" x14ac:dyDescent="0.25">
      <c r="A157" s="165"/>
      <c r="B157" s="165"/>
      <c r="C157" s="165"/>
      <c r="D157" s="165"/>
      <c r="E157" s="159"/>
      <c r="F157" s="159"/>
    </row>
    <row r="158" spans="1:6" x14ac:dyDescent="0.25">
      <c r="A158" s="165"/>
      <c r="B158" s="165"/>
      <c r="C158" s="165"/>
      <c r="D158" s="165"/>
      <c r="E158" s="159"/>
      <c r="F158" s="159"/>
    </row>
    <row r="159" spans="1:6" ht="15.75" x14ac:dyDescent="0.2">
      <c r="A159" s="155" t="s">
        <v>7</v>
      </c>
      <c r="B159" s="156" t="s">
        <v>189</v>
      </c>
      <c r="C159" s="124"/>
      <c r="D159" s="125"/>
    </row>
    <row r="160" spans="1:6" x14ac:dyDescent="0.2">
      <c r="A160" s="119"/>
      <c r="B160" s="120"/>
      <c r="C160" s="124"/>
      <c r="D160" s="125"/>
    </row>
    <row r="161" spans="1:7" ht="12.75" x14ac:dyDescent="0.2">
      <c r="A161" s="127" t="s">
        <v>190</v>
      </c>
      <c r="B161" s="130" t="s">
        <v>8</v>
      </c>
      <c r="C161" s="131"/>
      <c r="D161" s="132"/>
      <c r="E161" s="108"/>
      <c r="F161" s="108"/>
    </row>
    <row r="162" spans="1:7" x14ac:dyDescent="0.2">
      <c r="A162" s="119"/>
      <c r="B162" s="128"/>
      <c r="C162" s="124"/>
      <c r="D162" s="125"/>
    </row>
    <row r="163" spans="1:7" ht="25.5" x14ac:dyDescent="0.2">
      <c r="A163" s="119" t="s">
        <v>47</v>
      </c>
      <c r="B163" s="128" t="s">
        <v>191</v>
      </c>
      <c r="C163" s="124" t="s">
        <v>66</v>
      </c>
      <c r="D163" s="125">
        <v>243.6</v>
      </c>
      <c r="F163" s="102">
        <f>D163*E163</f>
        <v>0</v>
      </c>
    </row>
    <row r="164" spans="1:7" x14ac:dyDescent="0.2">
      <c r="A164" s="119"/>
      <c r="B164" s="120"/>
      <c r="C164" s="124"/>
      <c r="D164" s="125"/>
    </row>
    <row r="165" spans="1:7" x14ac:dyDescent="0.2">
      <c r="A165" s="133" t="s">
        <v>52</v>
      </c>
      <c r="B165" s="120" t="s">
        <v>192</v>
      </c>
      <c r="C165" s="124" t="s">
        <v>66</v>
      </c>
      <c r="D165" s="125">
        <v>190.2</v>
      </c>
      <c r="F165" s="102">
        <f>D165*E165</f>
        <v>0</v>
      </c>
    </row>
    <row r="166" spans="1:7" x14ac:dyDescent="0.2">
      <c r="A166" s="133"/>
      <c r="B166" s="120"/>
      <c r="C166" s="124"/>
      <c r="D166" s="125"/>
    </row>
    <row r="167" spans="1:7" x14ac:dyDescent="0.2">
      <c r="A167" s="119"/>
      <c r="B167" s="143" t="s">
        <v>161</v>
      </c>
      <c r="C167" s="144"/>
      <c r="D167" s="145"/>
      <c r="E167" s="112"/>
      <c r="F167" s="113">
        <f>SUM(F163:F166)</f>
        <v>0</v>
      </c>
      <c r="G167" s="118"/>
    </row>
    <row r="168" spans="1:7" x14ac:dyDescent="0.25">
      <c r="A168" s="165"/>
      <c r="B168" s="165"/>
      <c r="C168" s="165"/>
      <c r="D168" s="165"/>
      <c r="E168" s="159"/>
      <c r="F168" s="159"/>
    </row>
    <row r="169" spans="1:7" x14ac:dyDescent="0.25">
      <c r="A169" s="159"/>
      <c r="B169" s="159"/>
      <c r="C169" s="159"/>
      <c r="D169" s="159"/>
      <c r="E169" s="159"/>
      <c r="F169" s="159"/>
    </row>
    <row r="170" spans="1:7" x14ac:dyDescent="0.25">
      <c r="A170" s="159"/>
      <c r="B170" s="159"/>
      <c r="C170" s="159"/>
      <c r="D170" s="159"/>
      <c r="E170" s="159"/>
      <c r="F170" s="159"/>
    </row>
    <row r="171" spans="1:7" x14ac:dyDescent="0.25">
      <c r="A171" s="159"/>
      <c r="B171" s="159"/>
      <c r="C171" s="159"/>
      <c r="D171" s="159"/>
      <c r="E171" s="159"/>
      <c r="F171" s="159"/>
    </row>
    <row r="172" spans="1:7" x14ac:dyDescent="0.25">
      <c r="A172" s="159"/>
      <c r="B172" s="159"/>
      <c r="C172" s="159"/>
      <c r="D172" s="159"/>
      <c r="E172" s="159"/>
      <c r="F172" s="159"/>
    </row>
    <row r="173" spans="1:7" x14ac:dyDescent="0.25">
      <c r="A173" s="159"/>
      <c r="B173" s="159"/>
      <c r="C173" s="159"/>
      <c r="D173" s="159"/>
      <c r="E173" s="159"/>
      <c r="F173" s="159"/>
    </row>
  </sheetData>
  <sheetProtection algorithmName="SHA-512" hashValue="AFkocwQ2GO01KRK1qQ9ZLD0ZQVxMxvyeCiRIM+79+JV8zwppjNwF2HIWV9Fx8eY9xrAR8w+jGJRSuXUGR0Y2iw==" saltValue="Qa311IpKMMWrMQMy5MLaXw==" spinCount="100000" sheet="1" objects="1" scenarios="1"/>
  <pageMargins left="0.70866141732283472" right="0.70866141732283472" top="0.74803149606299213" bottom="0.74803149606299213" header="0.31496062992125984" footer="0.31496062992125984"/>
  <pageSetup paperSize="9" scale="95" orientation="portrait" r:id="rId1"/>
  <headerFooter>
    <oddHeader>&amp;L&amp;G&amp;R PREUREDITEV PROSTOROV ELEKTRONIKE NA TESLOVI 30</oddHeader>
    <oddFooter>&amp;C&amp;P od &amp;N&amp;R&amp;A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6" tint="0.79998168889431442"/>
  </sheetPr>
  <dimension ref="A1:G143"/>
  <sheetViews>
    <sheetView tabSelected="1" topLeftCell="A13" zoomScaleNormal="100" zoomScaleSheetLayoutView="100" workbookViewId="0">
      <selection activeCell="D38" sqref="D38"/>
    </sheetView>
  </sheetViews>
  <sheetFormatPr defaultRowHeight="15" x14ac:dyDescent="0.2"/>
  <cols>
    <col min="1" max="1" width="4.85546875" style="100" bestFit="1" customWidth="1"/>
    <col min="2" max="2" width="32.85546875" style="101" customWidth="1"/>
    <col min="3" max="3" width="7.42578125" style="105" bestFit="1" customWidth="1"/>
    <col min="4" max="4" width="11.7109375" style="103" bestFit="1" customWidth="1"/>
    <col min="5" max="5" width="15.42578125" style="102" customWidth="1"/>
    <col min="6" max="6" width="16" style="102" customWidth="1"/>
    <col min="7" max="7" width="10.7109375" style="103" customWidth="1"/>
    <col min="8" max="256" width="9.140625" style="104"/>
    <col min="257" max="257" width="4.85546875" style="104" bestFit="1" customWidth="1"/>
    <col min="258" max="258" width="32.85546875" style="104" customWidth="1"/>
    <col min="259" max="259" width="7.42578125" style="104" bestFit="1" customWidth="1"/>
    <col min="260" max="260" width="11.7109375" style="104" bestFit="1" customWidth="1"/>
    <col min="261" max="261" width="15.42578125" style="104" customWidth="1"/>
    <col min="262" max="262" width="16" style="104" customWidth="1"/>
    <col min="263" max="263" width="110.5703125" style="104" customWidth="1"/>
    <col min="264" max="512" width="9.140625" style="104"/>
    <col min="513" max="513" width="4.85546875" style="104" bestFit="1" customWidth="1"/>
    <col min="514" max="514" width="32.85546875" style="104" customWidth="1"/>
    <col min="515" max="515" width="7.42578125" style="104" bestFit="1" customWidth="1"/>
    <col min="516" max="516" width="11.7109375" style="104" bestFit="1" customWidth="1"/>
    <col min="517" max="517" width="15.42578125" style="104" customWidth="1"/>
    <col min="518" max="518" width="16" style="104" customWidth="1"/>
    <col min="519" max="519" width="110.5703125" style="104" customWidth="1"/>
    <col min="520" max="768" width="9.140625" style="104"/>
    <col min="769" max="769" width="4.85546875" style="104" bestFit="1" customWidth="1"/>
    <col min="770" max="770" width="32.85546875" style="104" customWidth="1"/>
    <col min="771" max="771" width="7.42578125" style="104" bestFit="1" customWidth="1"/>
    <col min="772" max="772" width="11.7109375" style="104" bestFit="1" customWidth="1"/>
    <col min="773" max="773" width="15.42578125" style="104" customWidth="1"/>
    <col min="774" max="774" width="16" style="104" customWidth="1"/>
    <col min="775" max="775" width="110.5703125" style="104" customWidth="1"/>
    <col min="776" max="1024" width="9.140625" style="104"/>
    <col min="1025" max="1025" width="4.85546875" style="104" bestFit="1" customWidth="1"/>
    <col min="1026" max="1026" width="32.85546875" style="104" customWidth="1"/>
    <col min="1027" max="1027" width="7.42578125" style="104" bestFit="1" customWidth="1"/>
    <col min="1028" max="1028" width="11.7109375" style="104" bestFit="1" customWidth="1"/>
    <col min="1029" max="1029" width="15.42578125" style="104" customWidth="1"/>
    <col min="1030" max="1030" width="16" style="104" customWidth="1"/>
    <col min="1031" max="1031" width="110.5703125" style="104" customWidth="1"/>
    <col min="1032" max="1280" width="9.140625" style="104"/>
    <col min="1281" max="1281" width="4.85546875" style="104" bestFit="1" customWidth="1"/>
    <col min="1282" max="1282" width="32.85546875" style="104" customWidth="1"/>
    <col min="1283" max="1283" width="7.42578125" style="104" bestFit="1" customWidth="1"/>
    <col min="1284" max="1284" width="11.7109375" style="104" bestFit="1" customWidth="1"/>
    <col min="1285" max="1285" width="15.42578125" style="104" customWidth="1"/>
    <col min="1286" max="1286" width="16" style="104" customWidth="1"/>
    <col min="1287" max="1287" width="110.5703125" style="104" customWidth="1"/>
    <col min="1288" max="1536" width="9.140625" style="104"/>
    <col min="1537" max="1537" width="4.85546875" style="104" bestFit="1" customWidth="1"/>
    <col min="1538" max="1538" width="32.85546875" style="104" customWidth="1"/>
    <col min="1539" max="1539" width="7.42578125" style="104" bestFit="1" customWidth="1"/>
    <col min="1540" max="1540" width="11.7109375" style="104" bestFit="1" customWidth="1"/>
    <col min="1541" max="1541" width="15.42578125" style="104" customWidth="1"/>
    <col min="1542" max="1542" width="16" style="104" customWidth="1"/>
    <col min="1543" max="1543" width="110.5703125" style="104" customWidth="1"/>
    <col min="1544" max="1792" width="9.140625" style="104"/>
    <col min="1793" max="1793" width="4.85546875" style="104" bestFit="1" customWidth="1"/>
    <col min="1794" max="1794" width="32.85546875" style="104" customWidth="1"/>
    <col min="1795" max="1795" width="7.42578125" style="104" bestFit="1" customWidth="1"/>
    <col min="1796" max="1796" width="11.7109375" style="104" bestFit="1" customWidth="1"/>
    <col min="1797" max="1797" width="15.42578125" style="104" customWidth="1"/>
    <col min="1798" max="1798" width="16" style="104" customWidth="1"/>
    <col min="1799" max="1799" width="110.5703125" style="104" customWidth="1"/>
    <col min="1800" max="2048" width="9.140625" style="104"/>
    <col min="2049" max="2049" width="4.85546875" style="104" bestFit="1" customWidth="1"/>
    <col min="2050" max="2050" width="32.85546875" style="104" customWidth="1"/>
    <col min="2051" max="2051" width="7.42578125" style="104" bestFit="1" customWidth="1"/>
    <col min="2052" max="2052" width="11.7109375" style="104" bestFit="1" customWidth="1"/>
    <col min="2053" max="2053" width="15.42578125" style="104" customWidth="1"/>
    <col min="2054" max="2054" width="16" style="104" customWidth="1"/>
    <col min="2055" max="2055" width="110.5703125" style="104" customWidth="1"/>
    <col min="2056" max="2304" width="9.140625" style="104"/>
    <col min="2305" max="2305" width="4.85546875" style="104" bestFit="1" customWidth="1"/>
    <col min="2306" max="2306" width="32.85546875" style="104" customWidth="1"/>
    <col min="2307" max="2307" width="7.42578125" style="104" bestFit="1" customWidth="1"/>
    <col min="2308" max="2308" width="11.7109375" style="104" bestFit="1" customWidth="1"/>
    <col min="2309" max="2309" width="15.42578125" style="104" customWidth="1"/>
    <col min="2310" max="2310" width="16" style="104" customWidth="1"/>
    <col min="2311" max="2311" width="110.5703125" style="104" customWidth="1"/>
    <col min="2312" max="2560" width="9.140625" style="104"/>
    <col min="2561" max="2561" width="4.85546875" style="104" bestFit="1" customWidth="1"/>
    <col min="2562" max="2562" width="32.85546875" style="104" customWidth="1"/>
    <col min="2563" max="2563" width="7.42578125" style="104" bestFit="1" customWidth="1"/>
    <col min="2564" max="2564" width="11.7109375" style="104" bestFit="1" customWidth="1"/>
    <col min="2565" max="2565" width="15.42578125" style="104" customWidth="1"/>
    <col min="2566" max="2566" width="16" style="104" customWidth="1"/>
    <col min="2567" max="2567" width="110.5703125" style="104" customWidth="1"/>
    <col min="2568" max="2816" width="9.140625" style="104"/>
    <col min="2817" max="2817" width="4.85546875" style="104" bestFit="1" customWidth="1"/>
    <col min="2818" max="2818" width="32.85546875" style="104" customWidth="1"/>
    <col min="2819" max="2819" width="7.42578125" style="104" bestFit="1" customWidth="1"/>
    <col min="2820" max="2820" width="11.7109375" style="104" bestFit="1" customWidth="1"/>
    <col min="2821" max="2821" width="15.42578125" style="104" customWidth="1"/>
    <col min="2822" max="2822" width="16" style="104" customWidth="1"/>
    <col min="2823" max="2823" width="110.5703125" style="104" customWidth="1"/>
    <col min="2824" max="3072" width="9.140625" style="104"/>
    <col min="3073" max="3073" width="4.85546875" style="104" bestFit="1" customWidth="1"/>
    <col min="3074" max="3074" width="32.85546875" style="104" customWidth="1"/>
    <col min="3075" max="3075" width="7.42578125" style="104" bestFit="1" customWidth="1"/>
    <col min="3076" max="3076" width="11.7109375" style="104" bestFit="1" customWidth="1"/>
    <col min="3077" max="3077" width="15.42578125" style="104" customWidth="1"/>
    <col min="3078" max="3078" width="16" style="104" customWidth="1"/>
    <col min="3079" max="3079" width="110.5703125" style="104" customWidth="1"/>
    <col min="3080" max="3328" width="9.140625" style="104"/>
    <col min="3329" max="3329" width="4.85546875" style="104" bestFit="1" customWidth="1"/>
    <col min="3330" max="3330" width="32.85546875" style="104" customWidth="1"/>
    <col min="3331" max="3331" width="7.42578125" style="104" bestFit="1" customWidth="1"/>
    <col min="3332" max="3332" width="11.7109375" style="104" bestFit="1" customWidth="1"/>
    <col min="3333" max="3333" width="15.42578125" style="104" customWidth="1"/>
    <col min="3334" max="3334" width="16" style="104" customWidth="1"/>
    <col min="3335" max="3335" width="110.5703125" style="104" customWidth="1"/>
    <col min="3336" max="3584" width="9.140625" style="104"/>
    <col min="3585" max="3585" width="4.85546875" style="104" bestFit="1" customWidth="1"/>
    <col min="3586" max="3586" width="32.85546875" style="104" customWidth="1"/>
    <col min="3587" max="3587" width="7.42578125" style="104" bestFit="1" customWidth="1"/>
    <col min="3588" max="3588" width="11.7109375" style="104" bestFit="1" customWidth="1"/>
    <col min="3589" max="3589" width="15.42578125" style="104" customWidth="1"/>
    <col min="3590" max="3590" width="16" style="104" customWidth="1"/>
    <col min="3591" max="3591" width="110.5703125" style="104" customWidth="1"/>
    <col min="3592" max="3840" width="9.140625" style="104"/>
    <col min="3841" max="3841" width="4.85546875" style="104" bestFit="1" customWidth="1"/>
    <col min="3842" max="3842" width="32.85546875" style="104" customWidth="1"/>
    <col min="3843" max="3843" width="7.42578125" style="104" bestFit="1" customWidth="1"/>
    <col min="3844" max="3844" width="11.7109375" style="104" bestFit="1" customWidth="1"/>
    <col min="3845" max="3845" width="15.42578125" style="104" customWidth="1"/>
    <col min="3846" max="3846" width="16" style="104" customWidth="1"/>
    <col min="3847" max="3847" width="110.5703125" style="104" customWidth="1"/>
    <col min="3848" max="4096" width="9.140625" style="104"/>
    <col min="4097" max="4097" width="4.85546875" style="104" bestFit="1" customWidth="1"/>
    <col min="4098" max="4098" width="32.85546875" style="104" customWidth="1"/>
    <col min="4099" max="4099" width="7.42578125" style="104" bestFit="1" customWidth="1"/>
    <col min="4100" max="4100" width="11.7109375" style="104" bestFit="1" customWidth="1"/>
    <col min="4101" max="4101" width="15.42578125" style="104" customWidth="1"/>
    <col min="4102" max="4102" width="16" style="104" customWidth="1"/>
    <col min="4103" max="4103" width="110.5703125" style="104" customWidth="1"/>
    <col min="4104" max="4352" width="9.140625" style="104"/>
    <col min="4353" max="4353" width="4.85546875" style="104" bestFit="1" customWidth="1"/>
    <col min="4354" max="4354" width="32.85546875" style="104" customWidth="1"/>
    <col min="4355" max="4355" width="7.42578125" style="104" bestFit="1" customWidth="1"/>
    <col min="4356" max="4356" width="11.7109375" style="104" bestFit="1" customWidth="1"/>
    <col min="4357" max="4357" width="15.42578125" style="104" customWidth="1"/>
    <col min="4358" max="4358" width="16" style="104" customWidth="1"/>
    <col min="4359" max="4359" width="110.5703125" style="104" customWidth="1"/>
    <col min="4360" max="4608" width="9.140625" style="104"/>
    <col min="4609" max="4609" width="4.85546875" style="104" bestFit="1" customWidth="1"/>
    <col min="4610" max="4610" width="32.85546875" style="104" customWidth="1"/>
    <col min="4611" max="4611" width="7.42578125" style="104" bestFit="1" customWidth="1"/>
    <col min="4612" max="4612" width="11.7109375" style="104" bestFit="1" customWidth="1"/>
    <col min="4613" max="4613" width="15.42578125" style="104" customWidth="1"/>
    <col min="4614" max="4614" width="16" style="104" customWidth="1"/>
    <col min="4615" max="4615" width="110.5703125" style="104" customWidth="1"/>
    <col min="4616" max="4864" width="9.140625" style="104"/>
    <col min="4865" max="4865" width="4.85546875" style="104" bestFit="1" customWidth="1"/>
    <col min="4866" max="4866" width="32.85546875" style="104" customWidth="1"/>
    <col min="4867" max="4867" width="7.42578125" style="104" bestFit="1" customWidth="1"/>
    <col min="4868" max="4868" width="11.7109375" style="104" bestFit="1" customWidth="1"/>
    <col min="4869" max="4869" width="15.42578125" style="104" customWidth="1"/>
    <col min="4870" max="4870" width="16" style="104" customWidth="1"/>
    <col min="4871" max="4871" width="110.5703125" style="104" customWidth="1"/>
    <col min="4872" max="5120" width="9.140625" style="104"/>
    <col min="5121" max="5121" width="4.85546875" style="104" bestFit="1" customWidth="1"/>
    <col min="5122" max="5122" width="32.85546875" style="104" customWidth="1"/>
    <col min="5123" max="5123" width="7.42578125" style="104" bestFit="1" customWidth="1"/>
    <col min="5124" max="5124" width="11.7109375" style="104" bestFit="1" customWidth="1"/>
    <col min="5125" max="5125" width="15.42578125" style="104" customWidth="1"/>
    <col min="5126" max="5126" width="16" style="104" customWidth="1"/>
    <col min="5127" max="5127" width="110.5703125" style="104" customWidth="1"/>
    <col min="5128" max="5376" width="9.140625" style="104"/>
    <col min="5377" max="5377" width="4.85546875" style="104" bestFit="1" customWidth="1"/>
    <col min="5378" max="5378" width="32.85546875" style="104" customWidth="1"/>
    <col min="5379" max="5379" width="7.42578125" style="104" bestFit="1" customWidth="1"/>
    <col min="5380" max="5380" width="11.7109375" style="104" bestFit="1" customWidth="1"/>
    <col min="5381" max="5381" width="15.42578125" style="104" customWidth="1"/>
    <col min="5382" max="5382" width="16" style="104" customWidth="1"/>
    <col min="5383" max="5383" width="110.5703125" style="104" customWidth="1"/>
    <col min="5384" max="5632" width="9.140625" style="104"/>
    <col min="5633" max="5633" width="4.85546875" style="104" bestFit="1" customWidth="1"/>
    <col min="5634" max="5634" width="32.85546875" style="104" customWidth="1"/>
    <col min="5635" max="5635" width="7.42578125" style="104" bestFit="1" customWidth="1"/>
    <col min="5636" max="5636" width="11.7109375" style="104" bestFit="1" customWidth="1"/>
    <col min="5637" max="5637" width="15.42578125" style="104" customWidth="1"/>
    <col min="5638" max="5638" width="16" style="104" customWidth="1"/>
    <col min="5639" max="5639" width="110.5703125" style="104" customWidth="1"/>
    <col min="5640" max="5888" width="9.140625" style="104"/>
    <col min="5889" max="5889" width="4.85546875" style="104" bestFit="1" customWidth="1"/>
    <col min="5890" max="5890" width="32.85546875" style="104" customWidth="1"/>
    <col min="5891" max="5891" width="7.42578125" style="104" bestFit="1" customWidth="1"/>
    <col min="5892" max="5892" width="11.7109375" style="104" bestFit="1" customWidth="1"/>
    <col min="5893" max="5893" width="15.42578125" style="104" customWidth="1"/>
    <col min="5894" max="5894" width="16" style="104" customWidth="1"/>
    <col min="5895" max="5895" width="110.5703125" style="104" customWidth="1"/>
    <col min="5896" max="6144" width="9.140625" style="104"/>
    <col min="6145" max="6145" width="4.85546875" style="104" bestFit="1" customWidth="1"/>
    <col min="6146" max="6146" width="32.85546875" style="104" customWidth="1"/>
    <col min="6147" max="6147" width="7.42578125" style="104" bestFit="1" customWidth="1"/>
    <col min="6148" max="6148" width="11.7109375" style="104" bestFit="1" customWidth="1"/>
    <col min="6149" max="6149" width="15.42578125" style="104" customWidth="1"/>
    <col min="6150" max="6150" width="16" style="104" customWidth="1"/>
    <col min="6151" max="6151" width="110.5703125" style="104" customWidth="1"/>
    <col min="6152" max="6400" width="9.140625" style="104"/>
    <col min="6401" max="6401" width="4.85546875" style="104" bestFit="1" customWidth="1"/>
    <col min="6402" max="6402" width="32.85546875" style="104" customWidth="1"/>
    <col min="6403" max="6403" width="7.42578125" style="104" bestFit="1" customWidth="1"/>
    <col min="6404" max="6404" width="11.7109375" style="104" bestFit="1" customWidth="1"/>
    <col min="6405" max="6405" width="15.42578125" style="104" customWidth="1"/>
    <col min="6406" max="6406" width="16" style="104" customWidth="1"/>
    <col min="6407" max="6407" width="110.5703125" style="104" customWidth="1"/>
    <col min="6408" max="6656" width="9.140625" style="104"/>
    <col min="6657" max="6657" width="4.85546875" style="104" bestFit="1" customWidth="1"/>
    <col min="6658" max="6658" width="32.85546875" style="104" customWidth="1"/>
    <col min="6659" max="6659" width="7.42578125" style="104" bestFit="1" customWidth="1"/>
    <col min="6660" max="6660" width="11.7109375" style="104" bestFit="1" customWidth="1"/>
    <col min="6661" max="6661" width="15.42578125" style="104" customWidth="1"/>
    <col min="6662" max="6662" width="16" style="104" customWidth="1"/>
    <col min="6663" max="6663" width="110.5703125" style="104" customWidth="1"/>
    <col min="6664" max="6912" width="9.140625" style="104"/>
    <col min="6913" max="6913" width="4.85546875" style="104" bestFit="1" customWidth="1"/>
    <col min="6914" max="6914" width="32.85546875" style="104" customWidth="1"/>
    <col min="6915" max="6915" width="7.42578125" style="104" bestFit="1" customWidth="1"/>
    <col min="6916" max="6916" width="11.7109375" style="104" bestFit="1" customWidth="1"/>
    <col min="6917" max="6917" width="15.42578125" style="104" customWidth="1"/>
    <col min="6918" max="6918" width="16" style="104" customWidth="1"/>
    <col min="6919" max="6919" width="110.5703125" style="104" customWidth="1"/>
    <col min="6920" max="7168" width="9.140625" style="104"/>
    <col min="7169" max="7169" width="4.85546875" style="104" bestFit="1" customWidth="1"/>
    <col min="7170" max="7170" width="32.85546875" style="104" customWidth="1"/>
    <col min="7171" max="7171" width="7.42578125" style="104" bestFit="1" customWidth="1"/>
    <col min="7172" max="7172" width="11.7109375" style="104" bestFit="1" customWidth="1"/>
    <col min="7173" max="7173" width="15.42578125" style="104" customWidth="1"/>
    <col min="7174" max="7174" width="16" style="104" customWidth="1"/>
    <col min="7175" max="7175" width="110.5703125" style="104" customWidth="1"/>
    <col min="7176" max="7424" width="9.140625" style="104"/>
    <col min="7425" max="7425" width="4.85546875" style="104" bestFit="1" customWidth="1"/>
    <col min="7426" max="7426" width="32.85546875" style="104" customWidth="1"/>
    <col min="7427" max="7427" width="7.42578125" style="104" bestFit="1" customWidth="1"/>
    <col min="7428" max="7428" width="11.7109375" style="104" bestFit="1" customWidth="1"/>
    <col min="7429" max="7429" width="15.42578125" style="104" customWidth="1"/>
    <col min="7430" max="7430" width="16" style="104" customWidth="1"/>
    <col min="7431" max="7431" width="110.5703125" style="104" customWidth="1"/>
    <col min="7432" max="7680" width="9.140625" style="104"/>
    <col min="7681" max="7681" width="4.85546875" style="104" bestFit="1" customWidth="1"/>
    <col min="7682" max="7682" width="32.85546875" style="104" customWidth="1"/>
    <col min="7683" max="7683" width="7.42578125" style="104" bestFit="1" customWidth="1"/>
    <col min="7684" max="7684" width="11.7109375" style="104" bestFit="1" customWidth="1"/>
    <col min="7685" max="7685" width="15.42578125" style="104" customWidth="1"/>
    <col min="7686" max="7686" width="16" style="104" customWidth="1"/>
    <col min="7687" max="7687" width="110.5703125" style="104" customWidth="1"/>
    <col min="7688" max="7936" width="9.140625" style="104"/>
    <col min="7937" max="7937" width="4.85546875" style="104" bestFit="1" customWidth="1"/>
    <col min="7938" max="7938" width="32.85546875" style="104" customWidth="1"/>
    <col min="7939" max="7939" width="7.42578125" style="104" bestFit="1" customWidth="1"/>
    <col min="7940" max="7940" width="11.7109375" style="104" bestFit="1" customWidth="1"/>
    <col min="7941" max="7941" width="15.42578125" style="104" customWidth="1"/>
    <col min="7942" max="7942" width="16" style="104" customWidth="1"/>
    <col min="7943" max="7943" width="110.5703125" style="104" customWidth="1"/>
    <col min="7944" max="8192" width="9.140625" style="104"/>
    <col min="8193" max="8193" width="4.85546875" style="104" bestFit="1" customWidth="1"/>
    <col min="8194" max="8194" width="32.85546875" style="104" customWidth="1"/>
    <col min="8195" max="8195" width="7.42578125" style="104" bestFit="1" customWidth="1"/>
    <col min="8196" max="8196" width="11.7109375" style="104" bestFit="1" customWidth="1"/>
    <col min="8197" max="8197" width="15.42578125" style="104" customWidth="1"/>
    <col min="8198" max="8198" width="16" style="104" customWidth="1"/>
    <col min="8199" max="8199" width="110.5703125" style="104" customWidth="1"/>
    <col min="8200" max="8448" width="9.140625" style="104"/>
    <col min="8449" max="8449" width="4.85546875" style="104" bestFit="1" customWidth="1"/>
    <col min="8450" max="8450" width="32.85546875" style="104" customWidth="1"/>
    <col min="8451" max="8451" width="7.42578125" style="104" bestFit="1" customWidth="1"/>
    <col min="8452" max="8452" width="11.7109375" style="104" bestFit="1" customWidth="1"/>
    <col min="8453" max="8453" width="15.42578125" style="104" customWidth="1"/>
    <col min="8454" max="8454" width="16" style="104" customWidth="1"/>
    <col min="8455" max="8455" width="110.5703125" style="104" customWidth="1"/>
    <col min="8456" max="8704" width="9.140625" style="104"/>
    <col min="8705" max="8705" width="4.85546875" style="104" bestFit="1" customWidth="1"/>
    <col min="8706" max="8706" width="32.85546875" style="104" customWidth="1"/>
    <col min="8707" max="8707" width="7.42578125" style="104" bestFit="1" customWidth="1"/>
    <col min="8708" max="8708" width="11.7109375" style="104" bestFit="1" customWidth="1"/>
    <col min="8709" max="8709" width="15.42578125" style="104" customWidth="1"/>
    <col min="8710" max="8710" width="16" style="104" customWidth="1"/>
    <col min="8711" max="8711" width="110.5703125" style="104" customWidth="1"/>
    <col min="8712" max="8960" width="9.140625" style="104"/>
    <col min="8961" max="8961" width="4.85546875" style="104" bestFit="1" customWidth="1"/>
    <col min="8962" max="8962" width="32.85546875" style="104" customWidth="1"/>
    <col min="8963" max="8963" width="7.42578125" style="104" bestFit="1" customWidth="1"/>
    <col min="8964" max="8964" width="11.7109375" style="104" bestFit="1" customWidth="1"/>
    <col min="8965" max="8965" width="15.42578125" style="104" customWidth="1"/>
    <col min="8966" max="8966" width="16" style="104" customWidth="1"/>
    <col min="8967" max="8967" width="110.5703125" style="104" customWidth="1"/>
    <col min="8968" max="9216" width="9.140625" style="104"/>
    <col min="9217" max="9217" width="4.85546875" style="104" bestFit="1" customWidth="1"/>
    <col min="9218" max="9218" width="32.85546875" style="104" customWidth="1"/>
    <col min="9219" max="9219" width="7.42578125" style="104" bestFit="1" customWidth="1"/>
    <col min="9220" max="9220" width="11.7109375" style="104" bestFit="1" customWidth="1"/>
    <col min="9221" max="9221" width="15.42578125" style="104" customWidth="1"/>
    <col min="9222" max="9222" width="16" style="104" customWidth="1"/>
    <col min="9223" max="9223" width="110.5703125" style="104" customWidth="1"/>
    <col min="9224" max="9472" width="9.140625" style="104"/>
    <col min="9473" max="9473" width="4.85546875" style="104" bestFit="1" customWidth="1"/>
    <col min="9474" max="9474" width="32.85546875" style="104" customWidth="1"/>
    <col min="9475" max="9475" width="7.42578125" style="104" bestFit="1" customWidth="1"/>
    <col min="9476" max="9476" width="11.7109375" style="104" bestFit="1" customWidth="1"/>
    <col min="9477" max="9477" width="15.42578125" style="104" customWidth="1"/>
    <col min="9478" max="9478" width="16" style="104" customWidth="1"/>
    <col min="9479" max="9479" width="110.5703125" style="104" customWidth="1"/>
    <col min="9480" max="9728" width="9.140625" style="104"/>
    <col min="9729" max="9729" width="4.85546875" style="104" bestFit="1" customWidth="1"/>
    <col min="9730" max="9730" width="32.85546875" style="104" customWidth="1"/>
    <col min="9731" max="9731" width="7.42578125" style="104" bestFit="1" customWidth="1"/>
    <col min="9732" max="9732" width="11.7109375" style="104" bestFit="1" customWidth="1"/>
    <col min="9733" max="9733" width="15.42578125" style="104" customWidth="1"/>
    <col min="9734" max="9734" width="16" style="104" customWidth="1"/>
    <col min="9735" max="9735" width="110.5703125" style="104" customWidth="1"/>
    <col min="9736" max="9984" width="9.140625" style="104"/>
    <col min="9985" max="9985" width="4.85546875" style="104" bestFit="1" customWidth="1"/>
    <col min="9986" max="9986" width="32.85546875" style="104" customWidth="1"/>
    <col min="9987" max="9987" width="7.42578125" style="104" bestFit="1" customWidth="1"/>
    <col min="9988" max="9988" width="11.7109375" style="104" bestFit="1" customWidth="1"/>
    <col min="9989" max="9989" width="15.42578125" style="104" customWidth="1"/>
    <col min="9990" max="9990" width="16" style="104" customWidth="1"/>
    <col min="9991" max="9991" width="110.5703125" style="104" customWidth="1"/>
    <col min="9992" max="10240" width="9.140625" style="104"/>
    <col min="10241" max="10241" width="4.85546875" style="104" bestFit="1" customWidth="1"/>
    <col min="10242" max="10242" width="32.85546875" style="104" customWidth="1"/>
    <col min="10243" max="10243" width="7.42578125" style="104" bestFit="1" customWidth="1"/>
    <col min="10244" max="10244" width="11.7109375" style="104" bestFit="1" customWidth="1"/>
    <col min="10245" max="10245" width="15.42578125" style="104" customWidth="1"/>
    <col min="10246" max="10246" width="16" style="104" customWidth="1"/>
    <col min="10247" max="10247" width="110.5703125" style="104" customWidth="1"/>
    <col min="10248" max="10496" width="9.140625" style="104"/>
    <col min="10497" max="10497" width="4.85546875" style="104" bestFit="1" customWidth="1"/>
    <col min="10498" max="10498" width="32.85546875" style="104" customWidth="1"/>
    <col min="10499" max="10499" width="7.42578125" style="104" bestFit="1" customWidth="1"/>
    <col min="10500" max="10500" width="11.7109375" style="104" bestFit="1" customWidth="1"/>
    <col min="10501" max="10501" width="15.42578125" style="104" customWidth="1"/>
    <col min="10502" max="10502" width="16" style="104" customWidth="1"/>
    <col min="10503" max="10503" width="110.5703125" style="104" customWidth="1"/>
    <col min="10504" max="10752" width="9.140625" style="104"/>
    <col min="10753" max="10753" width="4.85546875" style="104" bestFit="1" customWidth="1"/>
    <col min="10754" max="10754" width="32.85546875" style="104" customWidth="1"/>
    <col min="10755" max="10755" width="7.42578125" style="104" bestFit="1" customWidth="1"/>
    <col min="10756" max="10756" width="11.7109375" style="104" bestFit="1" customWidth="1"/>
    <col min="10757" max="10757" width="15.42578125" style="104" customWidth="1"/>
    <col min="10758" max="10758" width="16" style="104" customWidth="1"/>
    <col min="10759" max="10759" width="110.5703125" style="104" customWidth="1"/>
    <col min="10760" max="11008" width="9.140625" style="104"/>
    <col min="11009" max="11009" width="4.85546875" style="104" bestFit="1" customWidth="1"/>
    <col min="11010" max="11010" width="32.85546875" style="104" customWidth="1"/>
    <col min="11011" max="11011" width="7.42578125" style="104" bestFit="1" customWidth="1"/>
    <col min="11012" max="11012" width="11.7109375" style="104" bestFit="1" customWidth="1"/>
    <col min="11013" max="11013" width="15.42578125" style="104" customWidth="1"/>
    <col min="11014" max="11014" width="16" style="104" customWidth="1"/>
    <col min="11015" max="11015" width="110.5703125" style="104" customWidth="1"/>
    <col min="11016" max="11264" width="9.140625" style="104"/>
    <col min="11265" max="11265" width="4.85546875" style="104" bestFit="1" customWidth="1"/>
    <col min="11266" max="11266" width="32.85546875" style="104" customWidth="1"/>
    <col min="11267" max="11267" width="7.42578125" style="104" bestFit="1" customWidth="1"/>
    <col min="11268" max="11268" width="11.7109375" style="104" bestFit="1" customWidth="1"/>
    <col min="11269" max="11269" width="15.42578125" style="104" customWidth="1"/>
    <col min="11270" max="11270" width="16" style="104" customWidth="1"/>
    <col min="11271" max="11271" width="110.5703125" style="104" customWidth="1"/>
    <col min="11272" max="11520" width="9.140625" style="104"/>
    <col min="11521" max="11521" width="4.85546875" style="104" bestFit="1" customWidth="1"/>
    <col min="11522" max="11522" width="32.85546875" style="104" customWidth="1"/>
    <col min="11523" max="11523" width="7.42578125" style="104" bestFit="1" customWidth="1"/>
    <col min="11524" max="11524" width="11.7109375" style="104" bestFit="1" customWidth="1"/>
    <col min="11525" max="11525" width="15.42578125" style="104" customWidth="1"/>
    <col min="11526" max="11526" width="16" style="104" customWidth="1"/>
    <col min="11527" max="11527" width="110.5703125" style="104" customWidth="1"/>
    <col min="11528" max="11776" width="9.140625" style="104"/>
    <col min="11777" max="11777" width="4.85546875" style="104" bestFit="1" customWidth="1"/>
    <col min="11778" max="11778" width="32.85546875" style="104" customWidth="1"/>
    <col min="11779" max="11779" width="7.42578125" style="104" bestFit="1" customWidth="1"/>
    <col min="11780" max="11780" width="11.7109375" style="104" bestFit="1" customWidth="1"/>
    <col min="11781" max="11781" width="15.42578125" style="104" customWidth="1"/>
    <col min="11782" max="11782" width="16" style="104" customWidth="1"/>
    <col min="11783" max="11783" width="110.5703125" style="104" customWidth="1"/>
    <col min="11784" max="12032" width="9.140625" style="104"/>
    <col min="12033" max="12033" width="4.85546875" style="104" bestFit="1" customWidth="1"/>
    <col min="12034" max="12034" width="32.85546875" style="104" customWidth="1"/>
    <col min="12035" max="12035" width="7.42578125" style="104" bestFit="1" customWidth="1"/>
    <col min="12036" max="12036" width="11.7109375" style="104" bestFit="1" customWidth="1"/>
    <col min="12037" max="12037" width="15.42578125" style="104" customWidth="1"/>
    <col min="12038" max="12038" width="16" style="104" customWidth="1"/>
    <col min="12039" max="12039" width="110.5703125" style="104" customWidth="1"/>
    <col min="12040" max="12288" width="9.140625" style="104"/>
    <col min="12289" max="12289" width="4.85546875" style="104" bestFit="1" customWidth="1"/>
    <col min="12290" max="12290" width="32.85546875" style="104" customWidth="1"/>
    <col min="12291" max="12291" width="7.42578125" style="104" bestFit="1" customWidth="1"/>
    <col min="12292" max="12292" width="11.7109375" style="104" bestFit="1" customWidth="1"/>
    <col min="12293" max="12293" width="15.42578125" style="104" customWidth="1"/>
    <col min="12294" max="12294" width="16" style="104" customWidth="1"/>
    <col min="12295" max="12295" width="110.5703125" style="104" customWidth="1"/>
    <col min="12296" max="12544" width="9.140625" style="104"/>
    <col min="12545" max="12545" width="4.85546875" style="104" bestFit="1" customWidth="1"/>
    <col min="12546" max="12546" width="32.85546875" style="104" customWidth="1"/>
    <col min="12547" max="12547" width="7.42578125" style="104" bestFit="1" customWidth="1"/>
    <col min="12548" max="12548" width="11.7109375" style="104" bestFit="1" customWidth="1"/>
    <col min="12549" max="12549" width="15.42578125" style="104" customWidth="1"/>
    <col min="12550" max="12550" width="16" style="104" customWidth="1"/>
    <col min="12551" max="12551" width="110.5703125" style="104" customWidth="1"/>
    <col min="12552" max="12800" width="9.140625" style="104"/>
    <col min="12801" max="12801" width="4.85546875" style="104" bestFit="1" customWidth="1"/>
    <col min="12802" max="12802" width="32.85546875" style="104" customWidth="1"/>
    <col min="12803" max="12803" width="7.42578125" style="104" bestFit="1" customWidth="1"/>
    <col min="12804" max="12804" width="11.7109375" style="104" bestFit="1" customWidth="1"/>
    <col min="12805" max="12805" width="15.42578125" style="104" customWidth="1"/>
    <col min="12806" max="12806" width="16" style="104" customWidth="1"/>
    <col min="12807" max="12807" width="110.5703125" style="104" customWidth="1"/>
    <col min="12808" max="13056" width="9.140625" style="104"/>
    <col min="13057" max="13057" width="4.85546875" style="104" bestFit="1" customWidth="1"/>
    <col min="13058" max="13058" width="32.85546875" style="104" customWidth="1"/>
    <col min="13059" max="13059" width="7.42578125" style="104" bestFit="1" customWidth="1"/>
    <col min="13060" max="13060" width="11.7109375" style="104" bestFit="1" customWidth="1"/>
    <col min="13061" max="13061" width="15.42578125" style="104" customWidth="1"/>
    <col min="13062" max="13062" width="16" style="104" customWidth="1"/>
    <col min="13063" max="13063" width="110.5703125" style="104" customWidth="1"/>
    <col min="13064" max="13312" width="9.140625" style="104"/>
    <col min="13313" max="13313" width="4.85546875" style="104" bestFit="1" customWidth="1"/>
    <col min="13314" max="13314" width="32.85546875" style="104" customWidth="1"/>
    <col min="13315" max="13315" width="7.42578125" style="104" bestFit="1" customWidth="1"/>
    <col min="13316" max="13316" width="11.7109375" style="104" bestFit="1" customWidth="1"/>
    <col min="13317" max="13317" width="15.42578125" style="104" customWidth="1"/>
    <col min="13318" max="13318" width="16" style="104" customWidth="1"/>
    <col min="13319" max="13319" width="110.5703125" style="104" customWidth="1"/>
    <col min="13320" max="13568" width="9.140625" style="104"/>
    <col min="13569" max="13569" width="4.85546875" style="104" bestFit="1" customWidth="1"/>
    <col min="13570" max="13570" width="32.85546875" style="104" customWidth="1"/>
    <col min="13571" max="13571" width="7.42578125" style="104" bestFit="1" customWidth="1"/>
    <col min="13572" max="13572" width="11.7109375" style="104" bestFit="1" customWidth="1"/>
    <col min="13573" max="13573" width="15.42578125" style="104" customWidth="1"/>
    <col min="13574" max="13574" width="16" style="104" customWidth="1"/>
    <col min="13575" max="13575" width="110.5703125" style="104" customWidth="1"/>
    <col min="13576" max="13824" width="9.140625" style="104"/>
    <col min="13825" max="13825" width="4.85546875" style="104" bestFit="1" customWidth="1"/>
    <col min="13826" max="13826" width="32.85546875" style="104" customWidth="1"/>
    <col min="13827" max="13827" width="7.42578125" style="104" bestFit="1" customWidth="1"/>
    <col min="13828" max="13828" width="11.7109375" style="104" bestFit="1" customWidth="1"/>
    <col min="13829" max="13829" width="15.42578125" style="104" customWidth="1"/>
    <col min="13830" max="13830" width="16" style="104" customWidth="1"/>
    <col min="13831" max="13831" width="110.5703125" style="104" customWidth="1"/>
    <col min="13832" max="14080" width="9.140625" style="104"/>
    <col min="14081" max="14081" width="4.85546875" style="104" bestFit="1" customWidth="1"/>
    <col min="14082" max="14082" width="32.85546875" style="104" customWidth="1"/>
    <col min="14083" max="14083" width="7.42578125" style="104" bestFit="1" customWidth="1"/>
    <col min="14084" max="14084" width="11.7109375" style="104" bestFit="1" customWidth="1"/>
    <col min="14085" max="14085" width="15.42578125" style="104" customWidth="1"/>
    <col min="14086" max="14086" width="16" style="104" customWidth="1"/>
    <col min="14087" max="14087" width="110.5703125" style="104" customWidth="1"/>
    <col min="14088" max="14336" width="9.140625" style="104"/>
    <col min="14337" max="14337" width="4.85546875" style="104" bestFit="1" customWidth="1"/>
    <col min="14338" max="14338" width="32.85546875" style="104" customWidth="1"/>
    <col min="14339" max="14339" width="7.42578125" style="104" bestFit="1" customWidth="1"/>
    <col min="14340" max="14340" width="11.7109375" style="104" bestFit="1" customWidth="1"/>
    <col min="14341" max="14341" width="15.42578125" style="104" customWidth="1"/>
    <col min="14342" max="14342" width="16" style="104" customWidth="1"/>
    <col min="14343" max="14343" width="110.5703125" style="104" customWidth="1"/>
    <col min="14344" max="14592" width="9.140625" style="104"/>
    <col min="14593" max="14593" width="4.85546875" style="104" bestFit="1" customWidth="1"/>
    <col min="14594" max="14594" width="32.85546875" style="104" customWidth="1"/>
    <col min="14595" max="14595" width="7.42578125" style="104" bestFit="1" customWidth="1"/>
    <col min="14596" max="14596" width="11.7109375" style="104" bestFit="1" customWidth="1"/>
    <col min="14597" max="14597" width="15.42578125" style="104" customWidth="1"/>
    <col min="14598" max="14598" width="16" style="104" customWidth="1"/>
    <col min="14599" max="14599" width="110.5703125" style="104" customWidth="1"/>
    <col min="14600" max="14848" width="9.140625" style="104"/>
    <col min="14849" max="14849" width="4.85546875" style="104" bestFit="1" customWidth="1"/>
    <col min="14850" max="14850" width="32.85546875" style="104" customWidth="1"/>
    <col min="14851" max="14851" width="7.42578125" style="104" bestFit="1" customWidth="1"/>
    <col min="14852" max="14852" width="11.7109375" style="104" bestFit="1" customWidth="1"/>
    <col min="14853" max="14853" width="15.42578125" style="104" customWidth="1"/>
    <col min="14854" max="14854" width="16" style="104" customWidth="1"/>
    <col min="14855" max="14855" width="110.5703125" style="104" customWidth="1"/>
    <col min="14856" max="15104" width="9.140625" style="104"/>
    <col min="15105" max="15105" width="4.85546875" style="104" bestFit="1" customWidth="1"/>
    <col min="15106" max="15106" width="32.85546875" style="104" customWidth="1"/>
    <col min="15107" max="15107" width="7.42578125" style="104" bestFit="1" customWidth="1"/>
    <col min="15108" max="15108" width="11.7109375" style="104" bestFit="1" customWidth="1"/>
    <col min="15109" max="15109" width="15.42578125" style="104" customWidth="1"/>
    <col min="15110" max="15110" width="16" style="104" customWidth="1"/>
    <col min="15111" max="15111" width="110.5703125" style="104" customWidth="1"/>
    <col min="15112" max="15360" width="9.140625" style="104"/>
    <col min="15361" max="15361" width="4.85546875" style="104" bestFit="1" customWidth="1"/>
    <col min="15362" max="15362" width="32.85546875" style="104" customWidth="1"/>
    <col min="15363" max="15363" width="7.42578125" style="104" bestFit="1" customWidth="1"/>
    <col min="15364" max="15364" width="11.7109375" style="104" bestFit="1" customWidth="1"/>
    <col min="15365" max="15365" width="15.42578125" style="104" customWidth="1"/>
    <col min="15366" max="15366" width="16" style="104" customWidth="1"/>
    <col min="15367" max="15367" width="110.5703125" style="104" customWidth="1"/>
    <col min="15368" max="15616" width="9.140625" style="104"/>
    <col min="15617" max="15617" width="4.85546875" style="104" bestFit="1" customWidth="1"/>
    <col min="15618" max="15618" width="32.85546875" style="104" customWidth="1"/>
    <col min="15619" max="15619" width="7.42578125" style="104" bestFit="1" customWidth="1"/>
    <col min="15620" max="15620" width="11.7109375" style="104" bestFit="1" customWidth="1"/>
    <col min="15621" max="15621" width="15.42578125" style="104" customWidth="1"/>
    <col min="15622" max="15622" width="16" style="104" customWidth="1"/>
    <col min="15623" max="15623" width="110.5703125" style="104" customWidth="1"/>
    <col min="15624" max="15872" width="9.140625" style="104"/>
    <col min="15873" max="15873" width="4.85546875" style="104" bestFit="1" customWidth="1"/>
    <col min="15874" max="15874" width="32.85546875" style="104" customWidth="1"/>
    <col min="15875" max="15875" width="7.42578125" style="104" bestFit="1" customWidth="1"/>
    <col min="15876" max="15876" width="11.7109375" style="104" bestFit="1" customWidth="1"/>
    <col min="15877" max="15877" width="15.42578125" style="104" customWidth="1"/>
    <col min="15878" max="15878" width="16" style="104" customWidth="1"/>
    <col min="15879" max="15879" width="110.5703125" style="104" customWidth="1"/>
    <col min="15880" max="16128" width="9.140625" style="104"/>
    <col min="16129" max="16129" width="4.85546875" style="104" bestFit="1" customWidth="1"/>
    <col min="16130" max="16130" width="32.85546875" style="104" customWidth="1"/>
    <col min="16131" max="16131" width="7.42578125" style="104" bestFit="1" customWidth="1"/>
    <col min="16132" max="16132" width="11.7109375" style="104" bestFit="1" customWidth="1"/>
    <col min="16133" max="16133" width="15.42578125" style="104" customWidth="1"/>
    <col min="16134" max="16134" width="16" style="104" customWidth="1"/>
    <col min="16135" max="16135" width="110.5703125" style="104" customWidth="1"/>
    <col min="16136" max="16384" width="9.140625" style="104"/>
  </cols>
  <sheetData>
    <row r="1" spans="1:7" x14ac:dyDescent="0.2">
      <c r="A1" s="119"/>
      <c r="B1" s="120"/>
      <c r="C1" s="121" t="s">
        <v>41</v>
      </c>
      <c r="D1" s="121" t="s">
        <v>42</v>
      </c>
      <c r="E1" s="102" t="s">
        <v>43</v>
      </c>
      <c r="F1" s="102" t="s">
        <v>44</v>
      </c>
    </row>
    <row r="2" spans="1:7" ht="15.75" x14ac:dyDescent="0.25">
      <c r="A2" s="122" t="s">
        <v>1</v>
      </c>
      <c r="B2" s="123" t="s">
        <v>2</v>
      </c>
      <c r="C2" s="124"/>
      <c r="D2" s="125"/>
      <c r="F2" s="106"/>
    </row>
    <row r="3" spans="1:7" x14ac:dyDescent="0.2">
      <c r="A3" s="119"/>
      <c r="B3" s="126"/>
      <c r="C3" s="124"/>
      <c r="D3" s="125"/>
      <c r="F3" s="106"/>
    </row>
    <row r="4" spans="1:7" ht="12.75" x14ac:dyDescent="0.2">
      <c r="A4" s="127" t="s">
        <v>45</v>
      </c>
      <c r="B4" s="126" t="s">
        <v>46</v>
      </c>
      <c r="C4" s="124"/>
      <c r="D4" s="125"/>
      <c r="F4" s="106"/>
    </row>
    <row r="5" spans="1:7" x14ac:dyDescent="0.2">
      <c r="A5" s="119"/>
      <c r="B5" s="126"/>
      <c r="C5" s="124"/>
      <c r="D5" s="125"/>
      <c r="F5" s="106"/>
    </row>
    <row r="6" spans="1:7" ht="204" x14ac:dyDescent="0.2">
      <c r="A6" s="119" t="s">
        <v>47</v>
      </c>
      <c r="B6" s="128" t="s">
        <v>48</v>
      </c>
      <c r="C6" s="129" t="s">
        <v>49</v>
      </c>
      <c r="D6" s="125">
        <v>1</v>
      </c>
      <c r="F6" s="102">
        <f>D6*E6</f>
        <v>0</v>
      </c>
    </row>
    <row r="7" spans="1:7" x14ac:dyDescent="0.2">
      <c r="A7" s="119"/>
      <c r="B7" s="128"/>
      <c r="C7" s="124"/>
      <c r="D7" s="125"/>
    </row>
    <row r="8" spans="1:7" s="109" customFormat="1" ht="12.75" x14ac:dyDescent="0.2">
      <c r="A8" s="127" t="s">
        <v>50</v>
      </c>
      <c r="B8" s="130" t="s">
        <v>51</v>
      </c>
      <c r="C8" s="131"/>
      <c r="D8" s="132"/>
      <c r="E8" s="108"/>
      <c r="F8" s="108"/>
      <c r="G8" s="107"/>
    </row>
    <row r="9" spans="1:7" x14ac:dyDescent="0.2">
      <c r="A9" s="119"/>
      <c r="B9" s="128"/>
      <c r="C9" s="124"/>
      <c r="D9" s="125"/>
    </row>
    <row r="10" spans="1:7" ht="67.900000000000006" customHeight="1" x14ac:dyDescent="0.2">
      <c r="A10" s="119" t="s">
        <v>52</v>
      </c>
      <c r="B10" s="128" t="s">
        <v>316</v>
      </c>
      <c r="C10" s="124" t="s">
        <v>57</v>
      </c>
      <c r="D10" s="125">
        <v>2</v>
      </c>
      <c r="F10" s="102">
        <f>D10*E10</f>
        <v>0</v>
      </c>
    </row>
    <row r="11" spans="1:7" x14ac:dyDescent="0.2">
      <c r="A11" s="119"/>
      <c r="B11" s="128"/>
      <c r="C11" s="124"/>
      <c r="D11" s="125"/>
    </row>
    <row r="12" spans="1:7" ht="63.75" x14ac:dyDescent="0.2">
      <c r="A12" s="119" t="s">
        <v>55</v>
      </c>
      <c r="B12" s="128" t="s">
        <v>275</v>
      </c>
      <c r="C12" s="124" t="s">
        <v>54</v>
      </c>
      <c r="D12" s="125">
        <v>1</v>
      </c>
      <c r="F12" s="102">
        <f>D12*E12</f>
        <v>0</v>
      </c>
    </row>
    <row r="13" spans="1:7" x14ac:dyDescent="0.2">
      <c r="A13" s="119"/>
      <c r="B13" s="128"/>
      <c r="C13" s="124"/>
      <c r="D13" s="125"/>
    </row>
    <row r="14" spans="1:7" ht="76.5" x14ac:dyDescent="0.2">
      <c r="A14" s="133" t="s">
        <v>58</v>
      </c>
      <c r="B14" s="128" t="s">
        <v>409</v>
      </c>
      <c r="C14" s="124" t="s">
        <v>54</v>
      </c>
      <c r="D14" s="125">
        <v>1</v>
      </c>
      <c r="F14" s="102">
        <f>D14*E14</f>
        <v>0</v>
      </c>
    </row>
    <row r="15" spans="1:7" x14ac:dyDescent="0.2">
      <c r="A15" s="119"/>
      <c r="B15" s="128"/>
      <c r="C15" s="124"/>
      <c r="D15" s="125"/>
    </row>
    <row r="16" spans="1:7" ht="51" x14ac:dyDescent="0.2">
      <c r="A16" s="133" t="s">
        <v>60</v>
      </c>
      <c r="B16" s="128" t="s">
        <v>56</v>
      </c>
      <c r="C16" s="124" t="s">
        <v>57</v>
      </c>
      <c r="D16" s="125">
        <v>1</v>
      </c>
      <c r="F16" s="102">
        <f>D16*E16</f>
        <v>0</v>
      </c>
    </row>
    <row r="17" spans="1:7" x14ac:dyDescent="0.2">
      <c r="A17" s="119"/>
      <c r="B17" s="128"/>
      <c r="C17" s="124"/>
      <c r="D17" s="125"/>
    </row>
    <row r="18" spans="1:7" ht="51" x14ac:dyDescent="0.2">
      <c r="A18" s="133" t="s">
        <v>62</v>
      </c>
      <c r="B18" s="128" t="s">
        <v>410</v>
      </c>
      <c r="C18" s="124" t="s">
        <v>54</v>
      </c>
      <c r="D18" s="125">
        <v>1</v>
      </c>
      <c r="F18" s="102">
        <f>D18*E18</f>
        <v>0</v>
      </c>
    </row>
    <row r="19" spans="1:7" x14ac:dyDescent="0.2">
      <c r="A19" s="119"/>
      <c r="B19" s="128"/>
      <c r="C19" s="124"/>
      <c r="D19" s="125"/>
    </row>
    <row r="20" spans="1:7" ht="51" x14ac:dyDescent="0.2">
      <c r="A20" s="133" t="s">
        <v>64</v>
      </c>
      <c r="B20" s="128" t="s">
        <v>61</v>
      </c>
      <c r="C20" s="124" t="s">
        <v>57</v>
      </c>
      <c r="D20" s="125">
        <v>2</v>
      </c>
      <c r="F20" s="102">
        <f>D20*E20</f>
        <v>0</v>
      </c>
    </row>
    <row r="21" spans="1:7" x14ac:dyDescent="0.2">
      <c r="A21" s="119"/>
      <c r="B21" s="128"/>
      <c r="C21" s="124"/>
      <c r="D21" s="125"/>
    </row>
    <row r="22" spans="1:7" ht="51" x14ac:dyDescent="0.2">
      <c r="A22" s="133" t="s">
        <v>67</v>
      </c>
      <c r="B22" s="128" t="s">
        <v>318</v>
      </c>
      <c r="C22" s="124" t="s">
        <v>57</v>
      </c>
      <c r="D22" s="125">
        <v>8</v>
      </c>
      <c r="F22" s="102">
        <f>D22*E22</f>
        <v>0</v>
      </c>
    </row>
    <row r="23" spans="1:7" x14ac:dyDescent="0.2">
      <c r="A23" s="119"/>
      <c r="B23" s="128"/>
      <c r="C23" s="124"/>
      <c r="D23" s="125"/>
    </row>
    <row r="24" spans="1:7" ht="51" x14ac:dyDescent="0.2">
      <c r="A24" s="133" t="s">
        <v>69</v>
      </c>
      <c r="B24" s="128" t="s">
        <v>411</v>
      </c>
      <c r="C24" s="124" t="s">
        <v>66</v>
      </c>
      <c r="D24" s="125">
        <v>15</v>
      </c>
      <c r="F24" s="102">
        <f>D24*E24</f>
        <v>0</v>
      </c>
    </row>
    <row r="25" spans="1:7" x14ac:dyDescent="0.2">
      <c r="A25" s="119"/>
      <c r="B25" s="128"/>
      <c r="C25" s="124"/>
      <c r="D25" s="125"/>
      <c r="E25" s="168"/>
    </row>
    <row r="26" spans="1:7" s="109" customFormat="1" ht="63.75" x14ac:dyDescent="0.2">
      <c r="A26" s="133" t="s">
        <v>71</v>
      </c>
      <c r="B26" s="128" t="s">
        <v>412</v>
      </c>
      <c r="C26" s="124" t="s">
        <v>66</v>
      </c>
      <c r="D26" s="125">
        <v>51</v>
      </c>
      <c r="E26" s="102"/>
      <c r="F26" s="102">
        <f>D26*E26</f>
        <v>0</v>
      </c>
      <c r="G26" s="107"/>
    </row>
    <row r="27" spans="1:7" x14ac:dyDescent="0.2">
      <c r="A27" s="133"/>
      <c r="B27" s="128"/>
      <c r="C27" s="124"/>
      <c r="D27" s="125"/>
    </row>
    <row r="28" spans="1:7" ht="38.25" x14ac:dyDescent="0.2">
      <c r="A28" s="133" t="s">
        <v>73</v>
      </c>
      <c r="B28" s="128" t="s">
        <v>65</v>
      </c>
      <c r="C28" s="124" t="s">
        <v>66</v>
      </c>
      <c r="D28" s="125">
        <v>2.17</v>
      </c>
      <c r="F28" s="102">
        <f>D28*E28</f>
        <v>0</v>
      </c>
    </row>
    <row r="29" spans="1:7" x14ac:dyDescent="0.2">
      <c r="A29" s="119"/>
      <c r="B29" s="128"/>
      <c r="C29" s="124"/>
      <c r="D29" s="125"/>
    </row>
    <row r="30" spans="1:7" ht="51" x14ac:dyDescent="0.2">
      <c r="A30" s="133" t="s">
        <v>75</v>
      </c>
      <c r="B30" s="128" t="s">
        <v>321</v>
      </c>
      <c r="C30" s="124" t="s">
        <v>79</v>
      </c>
      <c r="D30" s="125">
        <v>20</v>
      </c>
      <c r="F30" s="102">
        <f>D30*E30</f>
        <v>0</v>
      </c>
    </row>
    <row r="31" spans="1:7" ht="12.75" x14ac:dyDescent="0.2">
      <c r="A31" s="137"/>
      <c r="B31" s="128"/>
      <c r="C31" s="124"/>
      <c r="D31" s="125"/>
    </row>
    <row r="32" spans="1:7" ht="51" x14ac:dyDescent="0.2">
      <c r="A32" s="133" t="s">
        <v>77</v>
      </c>
      <c r="B32" s="128" t="s">
        <v>322</v>
      </c>
      <c r="C32" s="124" t="s">
        <v>79</v>
      </c>
      <c r="D32" s="125">
        <v>8</v>
      </c>
      <c r="F32" s="102">
        <f>D32*E32</f>
        <v>0</v>
      </c>
    </row>
    <row r="33" spans="1:6" x14ac:dyDescent="0.2">
      <c r="A33" s="119"/>
      <c r="B33" s="128"/>
      <c r="C33" s="124"/>
      <c r="D33" s="125"/>
    </row>
    <row r="34" spans="1:6" ht="51" x14ac:dyDescent="0.2">
      <c r="A34" s="133" t="s">
        <v>80</v>
      </c>
      <c r="B34" s="128" t="s">
        <v>323</v>
      </c>
      <c r="C34" s="124" t="s">
        <v>79</v>
      </c>
      <c r="D34" s="125">
        <v>4</v>
      </c>
      <c r="F34" s="102">
        <f>D34*E34</f>
        <v>0</v>
      </c>
    </row>
    <row r="35" spans="1:6" x14ac:dyDescent="0.2">
      <c r="A35" s="133"/>
      <c r="B35" s="128" t="s">
        <v>541</v>
      </c>
      <c r="C35" s="124" t="s">
        <v>79</v>
      </c>
      <c r="D35" s="125">
        <v>6</v>
      </c>
      <c r="F35" s="102">
        <f>D35*E35</f>
        <v>0</v>
      </c>
    </row>
    <row r="36" spans="1:6" x14ac:dyDescent="0.2">
      <c r="A36" s="133"/>
      <c r="B36" s="128"/>
      <c r="C36" s="124"/>
      <c r="D36" s="125"/>
    </row>
    <row r="37" spans="1:6" ht="51" x14ac:dyDescent="0.2">
      <c r="A37" s="133" t="s">
        <v>82</v>
      </c>
      <c r="B37" s="128" t="s">
        <v>324</v>
      </c>
      <c r="C37" s="124" t="s">
        <v>79</v>
      </c>
      <c r="D37" s="125">
        <v>10</v>
      </c>
      <c r="F37" s="102">
        <f>D37*E37</f>
        <v>0</v>
      </c>
    </row>
    <row r="38" spans="1:6" x14ac:dyDescent="0.2">
      <c r="A38" s="119"/>
      <c r="B38" s="128"/>
      <c r="C38" s="124"/>
      <c r="D38" s="125"/>
    </row>
    <row r="39" spans="1:6" ht="51" x14ac:dyDescent="0.2">
      <c r="A39" s="133" t="s">
        <v>84</v>
      </c>
      <c r="B39" s="128" t="s">
        <v>167</v>
      </c>
      <c r="C39" s="124" t="s">
        <v>57</v>
      </c>
      <c r="D39" s="125">
        <v>1</v>
      </c>
      <c r="F39" s="102">
        <f>D39*E39</f>
        <v>0</v>
      </c>
    </row>
    <row r="40" spans="1:6" ht="12.75" x14ac:dyDescent="0.2">
      <c r="A40" s="137"/>
      <c r="B40" s="128" t="s">
        <v>541</v>
      </c>
      <c r="C40" s="124" t="s">
        <v>57</v>
      </c>
      <c r="D40" s="125">
        <v>1</v>
      </c>
      <c r="F40" s="102">
        <f>D40*E40</f>
        <v>0</v>
      </c>
    </row>
    <row r="41" spans="1:6" x14ac:dyDescent="0.2">
      <c r="A41" s="119"/>
      <c r="B41" s="128"/>
      <c r="C41" s="124"/>
      <c r="D41" s="125"/>
    </row>
    <row r="42" spans="1:6" ht="12.75" x14ac:dyDescent="0.2">
      <c r="A42" s="127" t="s">
        <v>102</v>
      </c>
      <c r="B42" s="130" t="s">
        <v>103</v>
      </c>
      <c r="C42" s="131"/>
      <c r="D42" s="132"/>
      <c r="E42" s="108"/>
      <c r="F42" s="108"/>
    </row>
    <row r="43" spans="1:6" x14ac:dyDescent="0.2">
      <c r="A43" s="119"/>
      <c r="B43" s="128"/>
      <c r="C43" s="124"/>
      <c r="D43" s="125"/>
    </row>
    <row r="44" spans="1:6" ht="51" x14ac:dyDescent="0.2">
      <c r="A44" s="133" t="s">
        <v>86</v>
      </c>
      <c r="B44" s="128" t="s">
        <v>413</v>
      </c>
      <c r="C44" s="124" t="s">
        <v>66</v>
      </c>
      <c r="D44" s="125">
        <v>0.66</v>
      </c>
      <c r="F44" s="102">
        <f>D44*E44</f>
        <v>0</v>
      </c>
    </row>
    <row r="45" spans="1:6" x14ac:dyDescent="0.2">
      <c r="A45" s="119"/>
      <c r="B45" s="128"/>
      <c r="C45" s="124"/>
      <c r="D45" s="125"/>
    </row>
    <row r="46" spans="1:6" ht="38.25" x14ac:dyDescent="0.2">
      <c r="A46" s="133" t="s">
        <v>88</v>
      </c>
      <c r="B46" s="128" t="s">
        <v>325</v>
      </c>
      <c r="C46" s="124" t="s">
        <v>79</v>
      </c>
      <c r="D46" s="125">
        <v>5.4</v>
      </c>
      <c r="F46" s="102">
        <f>D46*E46</f>
        <v>0</v>
      </c>
    </row>
    <row r="47" spans="1:6" x14ac:dyDescent="0.2">
      <c r="A47" s="133"/>
      <c r="B47" s="128"/>
      <c r="C47" s="124"/>
      <c r="D47" s="125"/>
    </row>
    <row r="48" spans="1:6" ht="25.5" x14ac:dyDescent="0.2">
      <c r="A48" s="133" t="s">
        <v>90</v>
      </c>
      <c r="B48" s="128" t="s">
        <v>293</v>
      </c>
      <c r="C48" s="124" t="s">
        <v>57</v>
      </c>
      <c r="D48" s="125">
        <v>1</v>
      </c>
      <c r="F48" s="102">
        <f>D48*E48</f>
        <v>0</v>
      </c>
    </row>
    <row r="49" spans="1:7" x14ac:dyDescent="0.2">
      <c r="A49" s="133"/>
      <c r="B49" s="128" t="s">
        <v>541</v>
      </c>
      <c r="C49" s="124" t="s">
        <v>57</v>
      </c>
      <c r="D49" s="125">
        <v>1</v>
      </c>
      <c r="F49" s="102">
        <f>D49*E49</f>
        <v>0</v>
      </c>
      <c r="G49" s="104"/>
    </row>
    <row r="50" spans="1:7" x14ac:dyDescent="0.2">
      <c r="A50" s="119"/>
      <c r="B50" s="128"/>
      <c r="C50" s="124"/>
      <c r="D50" s="125"/>
      <c r="G50" s="104"/>
    </row>
    <row r="51" spans="1:7" ht="25.5" x14ac:dyDescent="0.2">
      <c r="A51" s="133" t="s">
        <v>92</v>
      </c>
      <c r="B51" s="128" t="s">
        <v>414</v>
      </c>
      <c r="C51" s="124" t="s">
        <v>57</v>
      </c>
      <c r="D51" s="125">
        <v>1</v>
      </c>
      <c r="F51" s="102">
        <f>D51*E51</f>
        <v>0</v>
      </c>
      <c r="G51" s="104"/>
    </row>
    <row r="52" spans="1:7" x14ac:dyDescent="0.2">
      <c r="A52" s="119"/>
      <c r="B52" s="128"/>
      <c r="C52" s="124"/>
      <c r="D52" s="125"/>
      <c r="G52" s="104"/>
    </row>
    <row r="53" spans="1:7" ht="25.5" x14ac:dyDescent="0.2">
      <c r="A53" s="133" t="s">
        <v>94</v>
      </c>
      <c r="B53" s="128" t="s">
        <v>171</v>
      </c>
      <c r="C53" s="124" t="s">
        <v>79</v>
      </c>
      <c r="D53" s="125">
        <v>20</v>
      </c>
      <c r="F53" s="102">
        <f>D53*E53</f>
        <v>0</v>
      </c>
      <c r="G53" s="104"/>
    </row>
    <row r="54" spans="1:7" x14ac:dyDescent="0.2">
      <c r="A54" s="119"/>
      <c r="B54" s="128"/>
      <c r="C54" s="124"/>
      <c r="D54" s="125"/>
      <c r="G54" s="104"/>
    </row>
    <row r="55" spans="1:7" ht="25.5" x14ac:dyDescent="0.2">
      <c r="A55" s="133" t="s">
        <v>96</v>
      </c>
      <c r="B55" s="128" t="s">
        <v>227</v>
      </c>
      <c r="C55" s="124" t="s">
        <v>79</v>
      </c>
      <c r="D55" s="125">
        <v>8</v>
      </c>
      <c r="F55" s="102">
        <f>D55*E55</f>
        <v>0</v>
      </c>
      <c r="G55" s="104"/>
    </row>
    <row r="56" spans="1:7" x14ac:dyDescent="0.2">
      <c r="A56" s="133"/>
      <c r="B56" s="128"/>
      <c r="C56" s="124"/>
      <c r="D56" s="125"/>
      <c r="G56" s="104"/>
    </row>
    <row r="57" spans="1:7" ht="25.5" x14ac:dyDescent="0.2">
      <c r="A57" s="133" t="s">
        <v>98</v>
      </c>
      <c r="B57" s="128" t="s">
        <v>228</v>
      </c>
      <c r="C57" s="124" t="s">
        <v>79</v>
      </c>
      <c r="D57" s="125">
        <v>4</v>
      </c>
      <c r="F57" s="102">
        <f>D57*E57</f>
        <v>0</v>
      </c>
      <c r="G57" s="104"/>
    </row>
    <row r="58" spans="1:7" x14ac:dyDescent="0.2">
      <c r="A58" s="119"/>
      <c r="B58" s="128" t="s">
        <v>541</v>
      </c>
      <c r="C58" s="124" t="s">
        <v>79</v>
      </c>
      <c r="D58" s="125">
        <v>6</v>
      </c>
      <c r="F58" s="102">
        <f>D58*E58</f>
        <v>0</v>
      </c>
      <c r="G58" s="104"/>
    </row>
    <row r="59" spans="1:7" x14ac:dyDescent="0.2">
      <c r="A59" s="119"/>
      <c r="B59" s="128"/>
      <c r="C59" s="124"/>
      <c r="D59" s="125"/>
      <c r="G59" s="104"/>
    </row>
    <row r="60" spans="1:7" ht="25.5" x14ac:dyDescent="0.2">
      <c r="A60" s="133" t="s">
        <v>100</v>
      </c>
      <c r="B60" s="128" t="s">
        <v>327</v>
      </c>
      <c r="C60" s="124" t="s">
        <v>79</v>
      </c>
      <c r="D60" s="125">
        <v>10</v>
      </c>
      <c r="F60" s="102">
        <f>D60*E60</f>
        <v>0</v>
      </c>
      <c r="G60" s="104"/>
    </row>
    <row r="61" spans="1:7" x14ac:dyDescent="0.2">
      <c r="A61" s="119"/>
      <c r="B61" s="128"/>
      <c r="C61" s="124"/>
      <c r="D61" s="125"/>
      <c r="G61" s="104"/>
    </row>
    <row r="62" spans="1:7" ht="51" x14ac:dyDescent="0.2">
      <c r="A62" s="174" t="s">
        <v>104</v>
      </c>
      <c r="B62" s="170" t="s">
        <v>259</v>
      </c>
      <c r="C62" s="171" t="s">
        <v>66</v>
      </c>
      <c r="D62" s="172">
        <v>32.6</v>
      </c>
      <c r="E62" s="166"/>
      <c r="F62" s="166">
        <f>D62*E62</f>
        <v>0</v>
      </c>
      <c r="G62" s="104"/>
    </row>
    <row r="63" spans="1:7" x14ac:dyDescent="0.2">
      <c r="A63" s="119"/>
      <c r="B63" s="128"/>
      <c r="C63" s="124"/>
      <c r="D63" s="125"/>
      <c r="G63" s="104"/>
    </row>
    <row r="64" spans="1:7" ht="51" x14ac:dyDescent="0.2">
      <c r="A64" s="133" t="s">
        <v>106</v>
      </c>
      <c r="B64" s="128" t="s">
        <v>125</v>
      </c>
      <c r="C64" s="124" t="s">
        <v>126</v>
      </c>
      <c r="D64" s="125">
        <v>5</v>
      </c>
      <c r="F64" s="102">
        <f>D64*E64</f>
        <v>0</v>
      </c>
      <c r="G64" s="104"/>
    </row>
    <row r="65" spans="1:7" x14ac:dyDescent="0.2">
      <c r="A65" s="119"/>
      <c r="B65" s="128"/>
      <c r="C65" s="124"/>
      <c r="D65" s="125"/>
      <c r="G65" s="104"/>
    </row>
    <row r="66" spans="1:7" ht="12.75" x14ac:dyDescent="0.2">
      <c r="A66" s="125"/>
      <c r="B66" s="143" t="s">
        <v>127</v>
      </c>
      <c r="C66" s="144"/>
      <c r="D66" s="145"/>
      <c r="E66" s="112"/>
      <c r="F66" s="113">
        <f>SUM(F6:F65)</f>
        <v>0</v>
      </c>
      <c r="G66" s="104"/>
    </row>
    <row r="67" spans="1:7" ht="12.75" x14ac:dyDescent="0.2">
      <c r="A67" s="125"/>
      <c r="B67" s="146"/>
      <c r="C67" s="147"/>
      <c r="D67" s="148"/>
      <c r="E67" s="114"/>
      <c r="F67" s="115"/>
      <c r="G67" s="104"/>
    </row>
    <row r="68" spans="1:7" ht="12.75" x14ac:dyDescent="0.2">
      <c r="A68" s="125"/>
      <c r="B68" s="135"/>
      <c r="C68" s="135"/>
      <c r="D68" s="135"/>
      <c r="E68" s="104"/>
      <c r="F68" s="104"/>
      <c r="G68" s="104"/>
    </row>
    <row r="69" spans="1:7" ht="15.75" x14ac:dyDescent="0.25">
      <c r="A69" s="122" t="s">
        <v>3</v>
      </c>
      <c r="B69" s="123" t="s">
        <v>4</v>
      </c>
      <c r="C69" s="124"/>
      <c r="D69" s="125"/>
      <c r="F69" s="106"/>
      <c r="G69" s="104"/>
    </row>
    <row r="70" spans="1:7" x14ac:dyDescent="0.2">
      <c r="A70" s="119"/>
      <c r="B70" s="126"/>
      <c r="C70" s="124"/>
      <c r="D70" s="125"/>
      <c r="F70" s="106"/>
      <c r="G70" s="104"/>
    </row>
    <row r="71" spans="1:7" ht="12.75" x14ac:dyDescent="0.2">
      <c r="A71" s="127" t="s">
        <v>128</v>
      </c>
      <c r="B71" s="130" t="s">
        <v>173</v>
      </c>
      <c r="C71" s="124"/>
      <c r="D71" s="125"/>
      <c r="G71" s="104"/>
    </row>
    <row r="72" spans="1:7" x14ac:dyDescent="0.2">
      <c r="A72" s="119"/>
      <c r="B72" s="128"/>
      <c r="C72" s="124"/>
      <c r="D72" s="125"/>
      <c r="G72" s="104"/>
    </row>
    <row r="73" spans="1:7" ht="63.75" x14ac:dyDescent="0.2">
      <c r="A73" s="119" t="s">
        <v>47</v>
      </c>
      <c r="B73" s="128" t="s">
        <v>415</v>
      </c>
      <c r="C73" s="124" t="s">
        <v>79</v>
      </c>
      <c r="D73" s="125">
        <v>3</v>
      </c>
      <c r="F73" s="102">
        <f>D73*E73</f>
        <v>0</v>
      </c>
      <c r="G73" s="104"/>
    </row>
    <row r="74" spans="1:7" x14ac:dyDescent="0.2">
      <c r="A74" s="119"/>
      <c r="B74" s="128"/>
      <c r="C74" s="124"/>
      <c r="D74" s="125"/>
      <c r="G74" s="104"/>
    </row>
    <row r="75" spans="1:7" ht="12.75" x14ac:dyDescent="0.2">
      <c r="A75" s="127" t="s">
        <v>133</v>
      </c>
      <c r="B75" s="130" t="s">
        <v>129</v>
      </c>
      <c r="C75" s="124"/>
      <c r="D75" s="125"/>
      <c r="G75" s="104"/>
    </row>
    <row r="76" spans="1:7" x14ac:dyDescent="0.2">
      <c r="A76" s="119"/>
      <c r="B76" s="128"/>
      <c r="C76" s="124"/>
      <c r="D76" s="125"/>
      <c r="G76" s="104"/>
    </row>
    <row r="77" spans="1:7" ht="51" x14ac:dyDescent="0.2">
      <c r="A77" s="133" t="s">
        <v>52</v>
      </c>
      <c r="B77" s="128" t="s">
        <v>328</v>
      </c>
      <c r="C77" s="124" t="s">
        <v>57</v>
      </c>
      <c r="D77" s="125">
        <v>1</v>
      </c>
      <c r="F77" s="102">
        <f>D77*E77</f>
        <v>0</v>
      </c>
      <c r="G77" s="104"/>
    </row>
    <row r="78" spans="1:7" x14ac:dyDescent="0.2">
      <c r="A78" s="119"/>
      <c r="B78" s="128"/>
      <c r="C78" s="124"/>
      <c r="D78" s="125"/>
      <c r="G78" s="104"/>
    </row>
    <row r="79" spans="1:7" ht="38.25" x14ac:dyDescent="0.2">
      <c r="A79" s="133" t="s">
        <v>55</v>
      </c>
      <c r="B79" s="128" t="s">
        <v>416</v>
      </c>
      <c r="C79" s="124" t="s">
        <v>57</v>
      </c>
      <c r="D79" s="125">
        <v>2</v>
      </c>
      <c r="F79" s="102">
        <f>D79*E79</f>
        <v>0</v>
      </c>
      <c r="G79" s="104"/>
    </row>
    <row r="80" spans="1:7" x14ac:dyDescent="0.2">
      <c r="A80" s="119"/>
      <c r="B80" s="128"/>
      <c r="C80" s="124"/>
      <c r="D80" s="125"/>
      <c r="G80" s="104"/>
    </row>
    <row r="81" spans="1:7" x14ac:dyDescent="0.2">
      <c r="A81" s="133" t="s">
        <v>58</v>
      </c>
      <c r="B81" s="128" t="s">
        <v>417</v>
      </c>
      <c r="C81" s="124" t="s">
        <v>57</v>
      </c>
      <c r="D81" s="125">
        <v>3</v>
      </c>
      <c r="F81" s="102">
        <f>D81*E81</f>
        <v>0</v>
      </c>
      <c r="G81" s="104"/>
    </row>
    <row r="82" spans="1:7" x14ac:dyDescent="0.2">
      <c r="A82" s="133"/>
      <c r="B82" s="128"/>
      <c r="C82" s="124"/>
      <c r="D82" s="125"/>
      <c r="G82" s="104"/>
    </row>
    <row r="83" spans="1:7" x14ac:dyDescent="0.2">
      <c r="A83" s="119"/>
      <c r="B83" s="128"/>
      <c r="C83" s="124"/>
      <c r="D83" s="125"/>
      <c r="G83" s="104"/>
    </row>
    <row r="84" spans="1:7" ht="12.75" x14ac:dyDescent="0.2">
      <c r="A84" s="127" t="s">
        <v>139</v>
      </c>
      <c r="B84" s="130" t="s">
        <v>134</v>
      </c>
      <c r="C84" s="124"/>
      <c r="D84" s="125"/>
      <c r="G84" s="104"/>
    </row>
    <row r="85" spans="1:7" x14ac:dyDescent="0.2">
      <c r="A85" s="119"/>
      <c r="B85" s="128"/>
      <c r="C85" s="124"/>
      <c r="D85" s="125"/>
      <c r="G85" s="104"/>
    </row>
    <row r="86" spans="1:7" ht="51" x14ac:dyDescent="0.2">
      <c r="A86" s="133" t="s">
        <v>60</v>
      </c>
      <c r="B86" s="128" t="s">
        <v>233</v>
      </c>
      <c r="C86" s="124" t="s">
        <v>66</v>
      </c>
      <c r="D86" s="125">
        <v>58.18</v>
      </c>
      <c r="F86" s="102">
        <f>D86*E86</f>
        <v>0</v>
      </c>
      <c r="G86" s="104"/>
    </row>
    <row r="87" spans="1:7" x14ac:dyDescent="0.2">
      <c r="A87" s="119"/>
      <c r="B87" s="128"/>
      <c r="C87" s="124"/>
      <c r="D87" s="125"/>
      <c r="G87" s="104"/>
    </row>
    <row r="88" spans="1:7" ht="25.5" x14ac:dyDescent="0.2">
      <c r="A88" s="133" t="s">
        <v>62</v>
      </c>
      <c r="B88" s="128" t="s">
        <v>136</v>
      </c>
      <c r="C88" s="124" t="s">
        <v>66</v>
      </c>
      <c r="D88" s="125">
        <v>32.6</v>
      </c>
      <c r="F88" s="102">
        <f>D88*E88</f>
        <v>0</v>
      </c>
      <c r="G88" s="104"/>
    </row>
    <row r="89" spans="1:7" x14ac:dyDescent="0.2">
      <c r="A89" s="119"/>
      <c r="B89" s="128"/>
      <c r="C89" s="124"/>
      <c r="D89" s="125"/>
      <c r="G89" s="104"/>
    </row>
    <row r="90" spans="1:7" x14ac:dyDescent="0.2">
      <c r="A90" s="133" t="s">
        <v>64</v>
      </c>
      <c r="B90" s="128" t="s">
        <v>236</v>
      </c>
      <c r="C90" s="124" t="s">
        <v>79</v>
      </c>
      <c r="D90" s="125">
        <v>9</v>
      </c>
      <c r="F90" s="102">
        <f>D90*E90</f>
        <v>0</v>
      </c>
      <c r="G90" s="104"/>
    </row>
    <row r="91" spans="1:7" x14ac:dyDescent="0.2">
      <c r="A91" s="133"/>
      <c r="B91" s="128"/>
      <c r="C91" s="124"/>
      <c r="D91" s="125"/>
      <c r="G91" s="104"/>
    </row>
    <row r="92" spans="1:7" ht="38.25" x14ac:dyDescent="0.2">
      <c r="A92" s="133" t="s">
        <v>67</v>
      </c>
      <c r="B92" s="128" t="s">
        <v>137</v>
      </c>
      <c r="C92" s="124" t="s">
        <v>66</v>
      </c>
      <c r="D92" s="125">
        <v>8.6999999999999993</v>
      </c>
      <c r="F92" s="102">
        <f>D92*E92</f>
        <v>0</v>
      </c>
      <c r="G92" s="104"/>
    </row>
    <row r="93" spans="1:7" x14ac:dyDescent="0.2">
      <c r="A93" s="133"/>
      <c r="B93" s="128"/>
      <c r="C93" s="124"/>
      <c r="D93" s="125"/>
      <c r="G93" s="104"/>
    </row>
    <row r="94" spans="1:7" ht="25.5" x14ac:dyDescent="0.2">
      <c r="A94" s="133" t="s">
        <v>69</v>
      </c>
      <c r="B94" s="128" t="s">
        <v>138</v>
      </c>
      <c r="C94" s="124" t="s">
        <v>54</v>
      </c>
      <c r="D94" s="125">
        <v>1</v>
      </c>
      <c r="F94" s="102">
        <f>D94*E94</f>
        <v>0</v>
      </c>
      <c r="G94" s="104"/>
    </row>
    <row r="95" spans="1:7" x14ac:dyDescent="0.2">
      <c r="A95" s="133"/>
      <c r="B95" s="128"/>
      <c r="C95" s="124"/>
      <c r="D95" s="125"/>
      <c r="G95" s="104"/>
    </row>
    <row r="96" spans="1:7" x14ac:dyDescent="0.2">
      <c r="A96" s="119"/>
      <c r="B96" s="128"/>
      <c r="C96" s="124"/>
      <c r="D96" s="125"/>
      <c r="G96" s="104"/>
    </row>
    <row r="97" spans="1:7" ht="12.75" x14ac:dyDescent="0.2">
      <c r="A97" s="127" t="s">
        <v>179</v>
      </c>
      <c r="B97" s="130" t="s">
        <v>140</v>
      </c>
      <c r="C97" s="124"/>
      <c r="D97" s="125"/>
      <c r="G97" s="104"/>
    </row>
    <row r="98" spans="1:7" x14ac:dyDescent="0.2">
      <c r="A98" s="119"/>
      <c r="B98" s="128"/>
      <c r="C98" s="124"/>
      <c r="D98" s="125"/>
      <c r="G98" s="104"/>
    </row>
    <row r="99" spans="1:7" ht="76.5" x14ac:dyDescent="0.2">
      <c r="A99" s="133" t="s">
        <v>71</v>
      </c>
      <c r="B99" s="128" t="s">
        <v>418</v>
      </c>
      <c r="C99" s="124" t="s">
        <v>66</v>
      </c>
      <c r="D99" s="125">
        <v>32.6</v>
      </c>
      <c r="F99" s="102">
        <f>D99*E99</f>
        <v>0</v>
      </c>
      <c r="G99" s="104"/>
    </row>
    <row r="100" spans="1:7" x14ac:dyDescent="0.2">
      <c r="A100" s="119"/>
      <c r="B100" s="128"/>
      <c r="C100" s="124"/>
      <c r="D100" s="125"/>
      <c r="G100" s="104"/>
    </row>
    <row r="101" spans="1:7" ht="25.5" x14ac:dyDescent="0.2">
      <c r="A101" s="133" t="s">
        <v>73</v>
      </c>
      <c r="B101" s="128" t="s">
        <v>184</v>
      </c>
      <c r="C101" s="124" t="s">
        <v>79</v>
      </c>
      <c r="D101" s="125">
        <v>21</v>
      </c>
      <c r="F101" s="102">
        <f>D101*E101</f>
        <v>0</v>
      </c>
      <c r="G101" s="104"/>
    </row>
    <row r="102" spans="1:7" x14ac:dyDescent="0.25">
      <c r="A102" s="165"/>
      <c r="B102" s="128"/>
      <c r="C102" s="124"/>
      <c r="D102" s="125"/>
      <c r="G102" s="104"/>
    </row>
    <row r="103" spans="1:7" ht="38.25" x14ac:dyDescent="0.2">
      <c r="A103" s="149" t="s">
        <v>75</v>
      </c>
      <c r="B103" s="128" t="s">
        <v>240</v>
      </c>
      <c r="C103" s="124" t="s">
        <v>57</v>
      </c>
      <c r="D103" s="125">
        <v>1</v>
      </c>
      <c r="F103" s="102">
        <f>D103*E103</f>
        <v>0</v>
      </c>
      <c r="G103" s="104"/>
    </row>
    <row r="104" spans="1:7" x14ac:dyDescent="0.25">
      <c r="A104" s="165"/>
      <c r="B104" s="128"/>
      <c r="C104" s="124"/>
      <c r="D104" s="125"/>
      <c r="G104" s="104"/>
    </row>
    <row r="105" spans="1:7" ht="51" x14ac:dyDescent="0.2">
      <c r="A105" s="134" t="s">
        <v>77</v>
      </c>
      <c r="B105" s="128" t="s">
        <v>144</v>
      </c>
      <c r="C105" s="124" t="s">
        <v>66</v>
      </c>
      <c r="D105" s="125">
        <v>6.9</v>
      </c>
      <c r="F105" s="102">
        <f>D105*E105</f>
        <v>0</v>
      </c>
      <c r="G105" s="104"/>
    </row>
    <row r="106" spans="1:7" x14ac:dyDescent="0.25">
      <c r="A106" s="165"/>
      <c r="B106" s="128"/>
      <c r="C106" s="124"/>
      <c r="D106" s="125"/>
      <c r="G106" s="104"/>
    </row>
    <row r="107" spans="1:7" x14ac:dyDescent="0.25">
      <c r="A107" s="165"/>
      <c r="B107" s="143" t="s">
        <v>145</v>
      </c>
      <c r="C107" s="144"/>
      <c r="D107" s="145"/>
      <c r="E107" s="112"/>
      <c r="F107" s="113">
        <f>SUM(F73:F106)</f>
        <v>0</v>
      </c>
      <c r="G107" s="104"/>
    </row>
    <row r="108" spans="1:7" ht="12.75" x14ac:dyDescent="0.2">
      <c r="A108" s="125"/>
      <c r="B108" s="135"/>
      <c r="C108" s="135"/>
      <c r="D108" s="135"/>
      <c r="E108" s="104"/>
      <c r="F108" s="104"/>
      <c r="G108" s="104"/>
    </row>
    <row r="109" spans="1:7" ht="12.75" x14ac:dyDescent="0.2">
      <c r="A109" s="125"/>
      <c r="B109" s="135"/>
      <c r="C109" s="135"/>
      <c r="D109" s="135"/>
      <c r="E109" s="104"/>
      <c r="F109" s="104"/>
    </row>
    <row r="110" spans="1:7" ht="15.75" x14ac:dyDescent="0.25">
      <c r="A110" s="122" t="s">
        <v>5</v>
      </c>
      <c r="B110" s="123" t="s">
        <v>146</v>
      </c>
      <c r="C110" s="124"/>
      <c r="D110" s="125"/>
    </row>
    <row r="111" spans="1:7" x14ac:dyDescent="0.2">
      <c r="A111" s="119"/>
      <c r="B111" s="120"/>
      <c r="C111" s="124"/>
      <c r="D111" s="125"/>
    </row>
    <row r="112" spans="1:7" ht="12.75" x14ac:dyDescent="0.2">
      <c r="A112" s="127" t="s">
        <v>147</v>
      </c>
      <c r="B112" s="130" t="s">
        <v>148</v>
      </c>
      <c r="C112" s="131"/>
      <c r="D112" s="132"/>
      <c r="E112" s="108"/>
      <c r="F112" s="108"/>
    </row>
    <row r="113" spans="1:6" x14ac:dyDescent="0.2">
      <c r="A113" s="119"/>
      <c r="B113" s="128"/>
      <c r="C113" s="124"/>
      <c r="D113" s="125"/>
    </row>
    <row r="114" spans="1:6" ht="38.25" x14ac:dyDescent="0.2">
      <c r="A114" s="133" t="s">
        <v>47</v>
      </c>
      <c r="B114" s="128" t="s">
        <v>149</v>
      </c>
      <c r="C114" s="124" t="s">
        <v>54</v>
      </c>
      <c r="D114" s="125">
        <v>1</v>
      </c>
      <c r="F114" s="102">
        <f>D114*E114</f>
        <v>0</v>
      </c>
    </row>
    <row r="115" spans="1:6" x14ac:dyDescent="0.2">
      <c r="A115" s="119"/>
      <c r="B115" s="128"/>
      <c r="C115" s="124"/>
      <c r="D115" s="125"/>
    </row>
    <row r="116" spans="1:6" ht="25.5" x14ac:dyDescent="0.2">
      <c r="A116" s="133" t="s">
        <v>52</v>
      </c>
      <c r="B116" s="128" t="s">
        <v>150</v>
      </c>
      <c r="C116" s="124" t="s">
        <v>79</v>
      </c>
      <c r="D116" s="125">
        <v>6</v>
      </c>
      <c r="F116" s="102">
        <f>D116*E116</f>
        <v>0</v>
      </c>
    </row>
    <row r="117" spans="1:6" x14ac:dyDescent="0.2">
      <c r="A117" s="133"/>
      <c r="B117" s="128"/>
      <c r="C117" s="124"/>
      <c r="D117" s="125"/>
    </row>
    <row r="118" spans="1:6" ht="76.5" x14ac:dyDescent="0.2">
      <c r="A118" s="133" t="s">
        <v>58</v>
      </c>
      <c r="B118" s="128" t="s">
        <v>419</v>
      </c>
      <c r="C118" s="124" t="s">
        <v>54</v>
      </c>
      <c r="D118" s="125">
        <v>1</v>
      </c>
      <c r="F118" s="102">
        <f>D118*E118</f>
        <v>0</v>
      </c>
    </row>
    <row r="119" spans="1:6" x14ac:dyDescent="0.2">
      <c r="A119" s="133"/>
      <c r="B119" s="128"/>
      <c r="C119" s="124"/>
      <c r="D119" s="125"/>
    </row>
    <row r="120" spans="1:6" ht="38.25" x14ac:dyDescent="0.2">
      <c r="A120" s="133" t="s">
        <v>62</v>
      </c>
      <c r="B120" s="128" t="s">
        <v>154</v>
      </c>
      <c r="C120" s="124" t="s">
        <v>54</v>
      </c>
      <c r="D120" s="125">
        <v>1</v>
      </c>
      <c r="F120" s="102">
        <f>D120*E120</f>
        <v>0</v>
      </c>
    </row>
    <row r="121" spans="1:6" x14ac:dyDescent="0.2">
      <c r="A121" s="133"/>
      <c r="B121" s="128"/>
      <c r="C121" s="124"/>
      <c r="D121" s="125"/>
    </row>
    <row r="122" spans="1:6" ht="25.5" x14ac:dyDescent="0.2">
      <c r="A122" s="133" t="s">
        <v>64</v>
      </c>
      <c r="B122" s="128" t="s">
        <v>420</v>
      </c>
      <c r="C122" s="124" t="s">
        <v>176</v>
      </c>
      <c r="D122" s="125">
        <v>1</v>
      </c>
      <c r="F122" s="102">
        <f>D122*E122</f>
        <v>0</v>
      </c>
    </row>
    <row r="123" spans="1:6" x14ac:dyDescent="0.2">
      <c r="A123" s="119"/>
      <c r="B123" s="128"/>
      <c r="C123" s="124"/>
      <c r="D123" s="125"/>
    </row>
    <row r="124" spans="1:6" ht="38.25" x14ac:dyDescent="0.2">
      <c r="A124" s="133" t="s">
        <v>67</v>
      </c>
      <c r="B124" s="150" t="s">
        <v>421</v>
      </c>
      <c r="C124" s="135" t="s">
        <v>54</v>
      </c>
      <c r="D124" s="151">
        <v>1</v>
      </c>
      <c r="E124" s="116"/>
      <c r="F124" s="102">
        <f>D124*E124</f>
        <v>0</v>
      </c>
    </row>
    <row r="125" spans="1:6" x14ac:dyDescent="0.2">
      <c r="A125" s="119"/>
      <c r="B125" s="150"/>
      <c r="C125" s="135"/>
      <c r="D125" s="151"/>
      <c r="E125" s="116"/>
      <c r="F125" s="104"/>
    </row>
    <row r="126" spans="1:6" ht="63.75" x14ac:dyDescent="0.2">
      <c r="A126" s="133" t="s">
        <v>69</v>
      </c>
      <c r="B126" s="150" t="s">
        <v>422</v>
      </c>
      <c r="C126" s="135" t="s">
        <v>54</v>
      </c>
      <c r="D126" s="151">
        <v>1</v>
      </c>
      <c r="E126" s="116"/>
      <c r="F126" s="102">
        <f>D126*E126</f>
        <v>0</v>
      </c>
    </row>
    <row r="127" spans="1:6" x14ac:dyDescent="0.25">
      <c r="A127" s="165"/>
      <c r="B127" s="150"/>
      <c r="C127" s="135"/>
      <c r="D127" s="135"/>
      <c r="E127" s="104"/>
      <c r="F127" s="104"/>
    </row>
    <row r="128" spans="1:6" ht="51" x14ac:dyDescent="0.2">
      <c r="A128" s="149" t="s">
        <v>71</v>
      </c>
      <c r="B128" s="128" t="s">
        <v>157</v>
      </c>
      <c r="C128" s="124" t="s">
        <v>57</v>
      </c>
      <c r="D128" s="125">
        <v>2</v>
      </c>
      <c r="F128" s="102">
        <f>D128*E128</f>
        <v>0</v>
      </c>
    </row>
    <row r="129" spans="1:7" x14ac:dyDescent="0.2">
      <c r="A129" s="133"/>
      <c r="B129" s="128"/>
      <c r="C129" s="124"/>
      <c r="D129" s="125"/>
    </row>
    <row r="130" spans="1:7" x14ac:dyDescent="0.2">
      <c r="A130" s="119"/>
      <c r="B130" s="143" t="s">
        <v>158</v>
      </c>
      <c r="C130" s="144"/>
      <c r="D130" s="145"/>
      <c r="E130" s="112"/>
      <c r="F130" s="113">
        <f>SUM(F114:F129)</f>
        <v>0</v>
      </c>
    </row>
    <row r="131" spans="1:7" x14ac:dyDescent="0.2">
      <c r="A131" s="119"/>
      <c r="B131" s="120"/>
      <c r="C131" s="124"/>
      <c r="D131" s="125"/>
    </row>
    <row r="132" spans="1:7" ht="15.75" x14ac:dyDescent="0.2">
      <c r="A132" s="155" t="s">
        <v>7</v>
      </c>
      <c r="B132" s="156" t="s">
        <v>189</v>
      </c>
      <c r="C132" s="124"/>
      <c r="D132" s="125"/>
    </row>
    <row r="133" spans="1:7" x14ac:dyDescent="0.2">
      <c r="A133" s="119"/>
      <c r="B133" s="120"/>
      <c r="C133" s="124"/>
      <c r="D133" s="125"/>
    </row>
    <row r="134" spans="1:7" ht="12.75" x14ac:dyDescent="0.2">
      <c r="A134" s="127" t="s">
        <v>190</v>
      </c>
      <c r="B134" s="130" t="s">
        <v>8</v>
      </c>
      <c r="C134" s="131"/>
      <c r="D134" s="132"/>
      <c r="E134" s="108"/>
      <c r="F134" s="108"/>
    </row>
    <row r="135" spans="1:7" x14ac:dyDescent="0.2">
      <c r="A135" s="119"/>
      <c r="B135" s="128"/>
      <c r="C135" s="124"/>
      <c r="D135" s="125"/>
    </row>
    <row r="136" spans="1:7" ht="25.5" x14ac:dyDescent="0.2">
      <c r="A136" s="119" t="s">
        <v>47</v>
      </c>
      <c r="B136" s="128" t="s">
        <v>191</v>
      </c>
      <c r="C136" s="124" t="s">
        <v>66</v>
      </c>
      <c r="D136" s="125">
        <v>32.6</v>
      </c>
      <c r="F136" s="102">
        <f>D136*E136</f>
        <v>0</v>
      </c>
    </row>
    <row r="137" spans="1:7" x14ac:dyDescent="0.2">
      <c r="A137" s="119"/>
      <c r="B137" s="120"/>
      <c r="C137" s="124"/>
      <c r="D137" s="125"/>
    </row>
    <row r="138" spans="1:7" x14ac:dyDescent="0.2">
      <c r="A138" s="133" t="s">
        <v>52</v>
      </c>
      <c r="B138" s="120" t="s">
        <v>192</v>
      </c>
      <c r="C138" s="124" t="s">
        <v>66</v>
      </c>
      <c r="D138" s="125">
        <v>28.2</v>
      </c>
      <c r="F138" s="102">
        <f>D138*E138</f>
        <v>0</v>
      </c>
      <c r="G138" s="118"/>
    </row>
    <row r="139" spans="1:7" x14ac:dyDescent="0.2">
      <c r="A139" s="119"/>
      <c r="B139" s="120"/>
      <c r="C139" s="124"/>
      <c r="D139" s="125"/>
    </row>
    <row r="140" spans="1:7" x14ac:dyDescent="0.2">
      <c r="A140" s="119"/>
      <c r="B140" s="143" t="s">
        <v>161</v>
      </c>
      <c r="C140" s="144"/>
      <c r="D140" s="145"/>
      <c r="E140" s="112"/>
      <c r="F140" s="113">
        <f>SUM(F136:F139)</f>
        <v>0</v>
      </c>
    </row>
    <row r="141" spans="1:7" x14ac:dyDescent="0.25">
      <c r="A141" s="165"/>
      <c r="B141" s="165"/>
      <c r="C141" s="165"/>
      <c r="D141" s="165"/>
      <c r="E141" s="159"/>
      <c r="F141" s="159"/>
    </row>
    <row r="142" spans="1:7" x14ac:dyDescent="0.25">
      <c r="A142" s="159"/>
      <c r="B142" s="159"/>
      <c r="C142" s="159"/>
      <c r="D142" s="159"/>
      <c r="E142" s="159"/>
      <c r="F142" s="159"/>
    </row>
    <row r="143" spans="1:7" x14ac:dyDescent="0.25">
      <c r="A143" s="159"/>
      <c r="B143" s="159"/>
      <c r="C143" s="159"/>
      <c r="D143" s="159"/>
      <c r="E143" s="159"/>
      <c r="F143" s="159"/>
    </row>
  </sheetData>
  <sheetProtection algorithmName="SHA-512" hashValue="HfJ3yw4diGKKOYMZ14UdvNYHx/auOeSs1uJZ73R/mEpLx/7VoKHjV3wLABPrdkIP9tEXuWM1DnwCGa4eq0grjQ==" saltValue="tjZoZ4mZiuzGeS0OemL/Og==" spinCount="100000" sheet="1" objects="1" scenarios="1"/>
  <pageMargins left="0.70866141732283472" right="0.70866141732283472" top="0.74803149606299213" bottom="0.74803149606299213" header="0.31496062992125984" footer="0.31496062992125984"/>
  <pageSetup paperSize="9" scale="95" orientation="portrait" r:id="rId1"/>
  <headerFooter>
    <oddHeader>&amp;L&amp;G&amp;R PREUREDITEV PROSTOROV ELEKTRONIKE NA TESLOVI 30</oddHeader>
    <oddFooter>&amp;C&amp;P od &amp;N&amp;R&amp;A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6" tint="0.79998168889431442"/>
  </sheetPr>
  <dimension ref="A1:G126"/>
  <sheetViews>
    <sheetView tabSelected="1" topLeftCell="A11" zoomScaleNormal="100" zoomScaleSheetLayoutView="100" workbookViewId="0">
      <selection activeCell="D38" sqref="D38"/>
    </sheetView>
  </sheetViews>
  <sheetFormatPr defaultRowHeight="15" x14ac:dyDescent="0.2"/>
  <cols>
    <col min="1" max="1" width="4.85546875" style="100" bestFit="1" customWidth="1"/>
    <col min="2" max="2" width="32.85546875" style="101" customWidth="1"/>
    <col min="3" max="3" width="7.42578125" style="105" bestFit="1" customWidth="1"/>
    <col min="4" max="4" width="11.7109375" style="103" bestFit="1" customWidth="1"/>
    <col min="5" max="5" width="15.42578125" style="102" customWidth="1"/>
    <col min="6" max="6" width="16" style="102" customWidth="1"/>
    <col min="7" max="7" width="8.140625" style="103" bestFit="1" customWidth="1"/>
    <col min="8" max="256" width="9.140625" style="104"/>
    <col min="257" max="257" width="4.85546875" style="104" bestFit="1" customWidth="1"/>
    <col min="258" max="258" width="32.85546875" style="104" customWidth="1"/>
    <col min="259" max="259" width="7.42578125" style="104" bestFit="1" customWidth="1"/>
    <col min="260" max="260" width="11.7109375" style="104" bestFit="1" customWidth="1"/>
    <col min="261" max="261" width="15.42578125" style="104" customWidth="1"/>
    <col min="262" max="262" width="16" style="104" customWidth="1"/>
    <col min="263" max="263" width="110.5703125" style="104" customWidth="1"/>
    <col min="264" max="512" width="9.140625" style="104"/>
    <col min="513" max="513" width="4.85546875" style="104" bestFit="1" customWidth="1"/>
    <col min="514" max="514" width="32.85546875" style="104" customWidth="1"/>
    <col min="515" max="515" width="7.42578125" style="104" bestFit="1" customWidth="1"/>
    <col min="516" max="516" width="11.7109375" style="104" bestFit="1" customWidth="1"/>
    <col min="517" max="517" width="15.42578125" style="104" customWidth="1"/>
    <col min="518" max="518" width="16" style="104" customWidth="1"/>
    <col min="519" max="519" width="110.5703125" style="104" customWidth="1"/>
    <col min="520" max="768" width="9.140625" style="104"/>
    <col min="769" max="769" width="4.85546875" style="104" bestFit="1" customWidth="1"/>
    <col min="770" max="770" width="32.85546875" style="104" customWidth="1"/>
    <col min="771" max="771" width="7.42578125" style="104" bestFit="1" customWidth="1"/>
    <col min="772" max="772" width="11.7109375" style="104" bestFit="1" customWidth="1"/>
    <col min="773" max="773" width="15.42578125" style="104" customWidth="1"/>
    <col min="774" max="774" width="16" style="104" customWidth="1"/>
    <col min="775" max="775" width="110.5703125" style="104" customWidth="1"/>
    <col min="776" max="1024" width="9.140625" style="104"/>
    <col min="1025" max="1025" width="4.85546875" style="104" bestFit="1" customWidth="1"/>
    <col min="1026" max="1026" width="32.85546875" style="104" customWidth="1"/>
    <col min="1027" max="1027" width="7.42578125" style="104" bestFit="1" customWidth="1"/>
    <col min="1028" max="1028" width="11.7109375" style="104" bestFit="1" customWidth="1"/>
    <col min="1029" max="1029" width="15.42578125" style="104" customWidth="1"/>
    <col min="1030" max="1030" width="16" style="104" customWidth="1"/>
    <col min="1031" max="1031" width="110.5703125" style="104" customWidth="1"/>
    <col min="1032" max="1280" width="9.140625" style="104"/>
    <col min="1281" max="1281" width="4.85546875" style="104" bestFit="1" customWidth="1"/>
    <col min="1282" max="1282" width="32.85546875" style="104" customWidth="1"/>
    <col min="1283" max="1283" width="7.42578125" style="104" bestFit="1" customWidth="1"/>
    <col min="1284" max="1284" width="11.7109375" style="104" bestFit="1" customWidth="1"/>
    <col min="1285" max="1285" width="15.42578125" style="104" customWidth="1"/>
    <col min="1286" max="1286" width="16" style="104" customWidth="1"/>
    <col min="1287" max="1287" width="110.5703125" style="104" customWidth="1"/>
    <col min="1288" max="1536" width="9.140625" style="104"/>
    <col min="1537" max="1537" width="4.85546875" style="104" bestFit="1" customWidth="1"/>
    <col min="1538" max="1538" width="32.85546875" style="104" customWidth="1"/>
    <col min="1539" max="1539" width="7.42578125" style="104" bestFit="1" customWidth="1"/>
    <col min="1540" max="1540" width="11.7109375" style="104" bestFit="1" customWidth="1"/>
    <col min="1541" max="1541" width="15.42578125" style="104" customWidth="1"/>
    <col min="1542" max="1542" width="16" style="104" customWidth="1"/>
    <col min="1543" max="1543" width="110.5703125" style="104" customWidth="1"/>
    <col min="1544" max="1792" width="9.140625" style="104"/>
    <col min="1793" max="1793" width="4.85546875" style="104" bestFit="1" customWidth="1"/>
    <col min="1794" max="1794" width="32.85546875" style="104" customWidth="1"/>
    <col min="1795" max="1795" width="7.42578125" style="104" bestFit="1" customWidth="1"/>
    <col min="1796" max="1796" width="11.7109375" style="104" bestFit="1" customWidth="1"/>
    <col min="1797" max="1797" width="15.42578125" style="104" customWidth="1"/>
    <col min="1798" max="1798" width="16" style="104" customWidth="1"/>
    <col min="1799" max="1799" width="110.5703125" style="104" customWidth="1"/>
    <col min="1800" max="2048" width="9.140625" style="104"/>
    <col min="2049" max="2049" width="4.85546875" style="104" bestFit="1" customWidth="1"/>
    <col min="2050" max="2050" width="32.85546875" style="104" customWidth="1"/>
    <col min="2051" max="2051" width="7.42578125" style="104" bestFit="1" customWidth="1"/>
    <col min="2052" max="2052" width="11.7109375" style="104" bestFit="1" customWidth="1"/>
    <col min="2053" max="2053" width="15.42578125" style="104" customWidth="1"/>
    <col min="2054" max="2054" width="16" style="104" customWidth="1"/>
    <col min="2055" max="2055" width="110.5703125" style="104" customWidth="1"/>
    <col min="2056" max="2304" width="9.140625" style="104"/>
    <col min="2305" max="2305" width="4.85546875" style="104" bestFit="1" customWidth="1"/>
    <col min="2306" max="2306" width="32.85546875" style="104" customWidth="1"/>
    <col min="2307" max="2307" width="7.42578125" style="104" bestFit="1" customWidth="1"/>
    <col min="2308" max="2308" width="11.7109375" style="104" bestFit="1" customWidth="1"/>
    <col min="2309" max="2309" width="15.42578125" style="104" customWidth="1"/>
    <col min="2310" max="2310" width="16" style="104" customWidth="1"/>
    <col min="2311" max="2311" width="110.5703125" style="104" customWidth="1"/>
    <col min="2312" max="2560" width="9.140625" style="104"/>
    <col min="2561" max="2561" width="4.85546875" style="104" bestFit="1" customWidth="1"/>
    <col min="2562" max="2562" width="32.85546875" style="104" customWidth="1"/>
    <col min="2563" max="2563" width="7.42578125" style="104" bestFit="1" customWidth="1"/>
    <col min="2564" max="2564" width="11.7109375" style="104" bestFit="1" customWidth="1"/>
    <col min="2565" max="2565" width="15.42578125" style="104" customWidth="1"/>
    <col min="2566" max="2566" width="16" style="104" customWidth="1"/>
    <col min="2567" max="2567" width="110.5703125" style="104" customWidth="1"/>
    <col min="2568" max="2816" width="9.140625" style="104"/>
    <col min="2817" max="2817" width="4.85546875" style="104" bestFit="1" customWidth="1"/>
    <col min="2818" max="2818" width="32.85546875" style="104" customWidth="1"/>
    <col min="2819" max="2819" width="7.42578125" style="104" bestFit="1" customWidth="1"/>
    <col min="2820" max="2820" width="11.7109375" style="104" bestFit="1" customWidth="1"/>
    <col min="2821" max="2821" width="15.42578125" style="104" customWidth="1"/>
    <col min="2822" max="2822" width="16" style="104" customWidth="1"/>
    <col min="2823" max="2823" width="110.5703125" style="104" customWidth="1"/>
    <col min="2824" max="3072" width="9.140625" style="104"/>
    <col min="3073" max="3073" width="4.85546875" style="104" bestFit="1" customWidth="1"/>
    <col min="3074" max="3074" width="32.85546875" style="104" customWidth="1"/>
    <col min="3075" max="3075" width="7.42578125" style="104" bestFit="1" customWidth="1"/>
    <col min="3076" max="3076" width="11.7109375" style="104" bestFit="1" customWidth="1"/>
    <col min="3077" max="3077" width="15.42578125" style="104" customWidth="1"/>
    <col min="3078" max="3078" width="16" style="104" customWidth="1"/>
    <col min="3079" max="3079" width="110.5703125" style="104" customWidth="1"/>
    <col min="3080" max="3328" width="9.140625" style="104"/>
    <col min="3329" max="3329" width="4.85546875" style="104" bestFit="1" customWidth="1"/>
    <col min="3330" max="3330" width="32.85546875" style="104" customWidth="1"/>
    <col min="3331" max="3331" width="7.42578125" style="104" bestFit="1" customWidth="1"/>
    <col min="3332" max="3332" width="11.7109375" style="104" bestFit="1" customWidth="1"/>
    <col min="3333" max="3333" width="15.42578125" style="104" customWidth="1"/>
    <col min="3334" max="3334" width="16" style="104" customWidth="1"/>
    <col min="3335" max="3335" width="110.5703125" style="104" customWidth="1"/>
    <col min="3336" max="3584" width="9.140625" style="104"/>
    <col min="3585" max="3585" width="4.85546875" style="104" bestFit="1" customWidth="1"/>
    <col min="3586" max="3586" width="32.85546875" style="104" customWidth="1"/>
    <col min="3587" max="3587" width="7.42578125" style="104" bestFit="1" customWidth="1"/>
    <col min="3588" max="3588" width="11.7109375" style="104" bestFit="1" customWidth="1"/>
    <col min="3589" max="3589" width="15.42578125" style="104" customWidth="1"/>
    <col min="3590" max="3590" width="16" style="104" customWidth="1"/>
    <col min="3591" max="3591" width="110.5703125" style="104" customWidth="1"/>
    <col min="3592" max="3840" width="9.140625" style="104"/>
    <col min="3841" max="3841" width="4.85546875" style="104" bestFit="1" customWidth="1"/>
    <col min="3842" max="3842" width="32.85546875" style="104" customWidth="1"/>
    <col min="3843" max="3843" width="7.42578125" style="104" bestFit="1" customWidth="1"/>
    <col min="3844" max="3844" width="11.7109375" style="104" bestFit="1" customWidth="1"/>
    <col min="3845" max="3845" width="15.42578125" style="104" customWidth="1"/>
    <col min="3846" max="3846" width="16" style="104" customWidth="1"/>
    <col min="3847" max="3847" width="110.5703125" style="104" customWidth="1"/>
    <col min="3848" max="4096" width="9.140625" style="104"/>
    <col min="4097" max="4097" width="4.85546875" style="104" bestFit="1" customWidth="1"/>
    <col min="4098" max="4098" width="32.85546875" style="104" customWidth="1"/>
    <col min="4099" max="4099" width="7.42578125" style="104" bestFit="1" customWidth="1"/>
    <col min="4100" max="4100" width="11.7109375" style="104" bestFit="1" customWidth="1"/>
    <col min="4101" max="4101" width="15.42578125" style="104" customWidth="1"/>
    <col min="4102" max="4102" width="16" style="104" customWidth="1"/>
    <col min="4103" max="4103" width="110.5703125" style="104" customWidth="1"/>
    <col min="4104" max="4352" width="9.140625" style="104"/>
    <col min="4353" max="4353" width="4.85546875" style="104" bestFit="1" customWidth="1"/>
    <col min="4354" max="4354" width="32.85546875" style="104" customWidth="1"/>
    <col min="4355" max="4355" width="7.42578125" style="104" bestFit="1" customWidth="1"/>
    <col min="4356" max="4356" width="11.7109375" style="104" bestFit="1" customWidth="1"/>
    <col min="4357" max="4357" width="15.42578125" style="104" customWidth="1"/>
    <col min="4358" max="4358" width="16" style="104" customWidth="1"/>
    <col min="4359" max="4359" width="110.5703125" style="104" customWidth="1"/>
    <col min="4360" max="4608" width="9.140625" style="104"/>
    <col min="4609" max="4609" width="4.85546875" style="104" bestFit="1" customWidth="1"/>
    <col min="4610" max="4610" width="32.85546875" style="104" customWidth="1"/>
    <col min="4611" max="4611" width="7.42578125" style="104" bestFit="1" customWidth="1"/>
    <col min="4612" max="4612" width="11.7109375" style="104" bestFit="1" customWidth="1"/>
    <col min="4613" max="4613" width="15.42578125" style="104" customWidth="1"/>
    <col min="4614" max="4614" width="16" style="104" customWidth="1"/>
    <col min="4615" max="4615" width="110.5703125" style="104" customWidth="1"/>
    <col min="4616" max="4864" width="9.140625" style="104"/>
    <col min="4865" max="4865" width="4.85546875" style="104" bestFit="1" customWidth="1"/>
    <col min="4866" max="4866" width="32.85546875" style="104" customWidth="1"/>
    <col min="4867" max="4867" width="7.42578125" style="104" bestFit="1" customWidth="1"/>
    <col min="4868" max="4868" width="11.7109375" style="104" bestFit="1" customWidth="1"/>
    <col min="4869" max="4869" width="15.42578125" style="104" customWidth="1"/>
    <col min="4870" max="4870" width="16" style="104" customWidth="1"/>
    <col min="4871" max="4871" width="110.5703125" style="104" customWidth="1"/>
    <col min="4872" max="5120" width="9.140625" style="104"/>
    <col min="5121" max="5121" width="4.85546875" style="104" bestFit="1" customWidth="1"/>
    <col min="5122" max="5122" width="32.85546875" style="104" customWidth="1"/>
    <col min="5123" max="5123" width="7.42578125" style="104" bestFit="1" customWidth="1"/>
    <col min="5124" max="5124" width="11.7109375" style="104" bestFit="1" customWidth="1"/>
    <col min="5125" max="5125" width="15.42578125" style="104" customWidth="1"/>
    <col min="5126" max="5126" width="16" style="104" customWidth="1"/>
    <col min="5127" max="5127" width="110.5703125" style="104" customWidth="1"/>
    <col min="5128" max="5376" width="9.140625" style="104"/>
    <col min="5377" max="5377" width="4.85546875" style="104" bestFit="1" customWidth="1"/>
    <col min="5378" max="5378" width="32.85546875" style="104" customWidth="1"/>
    <col min="5379" max="5379" width="7.42578125" style="104" bestFit="1" customWidth="1"/>
    <col min="5380" max="5380" width="11.7109375" style="104" bestFit="1" customWidth="1"/>
    <col min="5381" max="5381" width="15.42578125" style="104" customWidth="1"/>
    <col min="5382" max="5382" width="16" style="104" customWidth="1"/>
    <col min="5383" max="5383" width="110.5703125" style="104" customWidth="1"/>
    <col min="5384" max="5632" width="9.140625" style="104"/>
    <col min="5633" max="5633" width="4.85546875" style="104" bestFit="1" customWidth="1"/>
    <col min="5634" max="5634" width="32.85546875" style="104" customWidth="1"/>
    <col min="5635" max="5635" width="7.42578125" style="104" bestFit="1" customWidth="1"/>
    <col min="5636" max="5636" width="11.7109375" style="104" bestFit="1" customWidth="1"/>
    <col min="5637" max="5637" width="15.42578125" style="104" customWidth="1"/>
    <col min="5638" max="5638" width="16" style="104" customWidth="1"/>
    <col min="5639" max="5639" width="110.5703125" style="104" customWidth="1"/>
    <col min="5640" max="5888" width="9.140625" style="104"/>
    <col min="5889" max="5889" width="4.85546875" style="104" bestFit="1" customWidth="1"/>
    <col min="5890" max="5890" width="32.85546875" style="104" customWidth="1"/>
    <col min="5891" max="5891" width="7.42578125" style="104" bestFit="1" customWidth="1"/>
    <col min="5892" max="5892" width="11.7109375" style="104" bestFit="1" customWidth="1"/>
    <col min="5893" max="5893" width="15.42578125" style="104" customWidth="1"/>
    <col min="5894" max="5894" width="16" style="104" customWidth="1"/>
    <col min="5895" max="5895" width="110.5703125" style="104" customWidth="1"/>
    <col min="5896" max="6144" width="9.140625" style="104"/>
    <col min="6145" max="6145" width="4.85546875" style="104" bestFit="1" customWidth="1"/>
    <col min="6146" max="6146" width="32.85546875" style="104" customWidth="1"/>
    <col min="6147" max="6147" width="7.42578125" style="104" bestFit="1" customWidth="1"/>
    <col min="6148" max="6148" width="11.7109375" style="104" bestFit="1" customWidth="1"/>
    <col min="6149" max="6149" width="15.42578125" style="104" customWidth="1"/>
    <col min="6150" max="6150" width="16" style="104" customWidth="1"/>
    <col min="6151" max="6151" width="110.5703125" style="104" customWidth="1"/>
    <col min="6152" max="6400" width="9.140625" style="104"/>
    <col min="6401" max="6401" width="4.85546875" style="104" bestFit="1" customWidth="1"/>
    <col min="6402" max="6402" width="32.85546875" style="104" customWidth="1"/>
    <col min="6403" max="6403" width="7.42578125" style="104" bestFit="1" customWidth="1"/>
    <col min="6404" max="6404" width="11.7109375" style="104" bestFit="1" customWidth="1"/>
    <col min="6405" max="6405" width="15.42578125" style="104" customWidth="1"/>
    <col min="6406" max="6406" width="16" style="104" customWidth="1"/>
    <col min="6407" max="6407" width="110.5703125" style="104" customWidth="1"/>
    <col min="6408" max="6656" width="9.140625" style="104"/>
    <col min="6657" max="6657" width="4.85546875" style="104" bestFit="1" customWidth="1"/>
    <col min="6658" max="6658" width="32.85546875" style="104" customWidth="1"/>
    <col min="6659" max="6659" width="7.42578125" style="104" bestFit="1" customWidth="1"/>
    <col min="6660" max="6660" width="11.7109375" style="104" bestFit="1" customWidth="1"/>
    <col min="6661" max="6661" width="15.42578125" style="104" customWidth="1"/>
    <col min="6662" max="6662" width="16" style="104" customWidth="1"/>
    <col min="6663" max="6663" width="110.5703125" style="104" customWidth="1"/>
    <col min="6664" max="6912" width="9.140625" style="104"/>
    <col min="6913" max="6913" width="4.85546875" style="104" bestFit="1" customWidth="1"/>
    <col min="6914" max="6914" width="32.85546875" style="104" customWidth="1"/>
    <col min="6915" max="6915" width="7.42578125" style="104" bestFit="1" customWidth="1"/>
    <col min="6916" max="6916" width="11.7109375" style="104" bestFit="1" customWidth="1"/>
    <col min="6917" max="6917" width="15.42578125" style="104" customWidth="1"/>
    <col min="6918" max="6918" width="16" style="104" customWidth="1"/>
    <col min="6919" max="6919" width="110.5703125" style="104" customWidth="1"/>
    <col min="6920" max="7168" width="9.140625" style="104"/>
    <col min="7169" max="7169" width="4.85546875" style="104" bestFit="1" customWidth="1"/>
    <col min="7170" max="7170" width="32.85546875" style="104" customWidth="1"/>
    <col min="7171" max="7171" width="7.42578125" style="104" bestFit="1" customWidth="1"/>
    <col min="7172" max="7172" width="11.7109375" style="104" bestFit="1" customWidth="1"/>
    <col min="7173" max="7173" width="15.42578125" style="104" customWidth="1"/>
    <col min="7174" max="7174" width="16" style="104" customWidth="1"/>
    <col min="7175" max="7175" width="110.5703125" style="104" customWidth="1"/>
    <col min="7176" max="7424" width="9.140625" style="104"/>
    <col min="7425" max="7425" width="4.85546875" style="104" bestFit="1" customWidth="1"/>
    <col min="7426" max="7426" width="32.85546875" style="104" customWidth="1"/>
    <col min="7427" max="7427" width="7.42578125" style="104" bestFit="1" customWidth="1"/>
    <col min="7428" max="7428" width="11.7109375" style="104" bestFit="1" customWidth="1"/>
    <col min="7429" max="7429" width="15.42578125" style="104" customWidth="1"/>
    <col min="7430" max="7430" width="16" style="104" customWidth="1"/>
    <col min="7431" max="7431" width="110.5703125" style="104" customWidth="1"/>
    <col min="7432" max="7680" width="9.140625" style="104"/>
    <col min="7681" max="7681" width="4.85546875" style="104" bestFit="1" customWidth="1"/>
    <col min="7682" max="7682" width="32.85546875" style="104" customWidth="1"/>
    <col min="7683" max="7683" width="7.42578125" style="104" bestFit="1" customWidth="1"/>
    <col min="7684" max="7684" width="11.7109375" style="104" bestFit="1" customWidth="1"/>
    <col min="7685" max="7685" width="15.42578125" style="104" customWidth="1"/>
    <col min="7686" max="7686" width="16" style="104" customWidth="1"/>
    <col min="7687" max="7687" width="110.5703125" style="104" customWidth="1"/>
    <col min="7688" max="7936" width="9.140625" style="104"/>
    <col min="7937" max="7937" width="4.85546875" style="104" bestFit="1" customWidth="1"/>
    <col min="7938" max="7938" width="32.85546875" style="104" customWidth="1"/>
    <col min="7939" max="7939" width="7.42578125" style="104" bestFit="1" customWidth="1"/>
    <col min="7940" max="7940" width="11.7109375" style="104" bestFit="1" customWidth="1"/>
    <col min="7941" max="7941" width="15.42578125" style="104" customWidth="1"/>
    <col min="7942" max="7942" width="16" style="104" customWidth="1"/>
    <col min="7943" max="7943" width="110.5703125" style="104" customWidth="1"/>
    <col min="7944" max="8192" width="9.140625" style="104"/>
    <col min="8193" max="8193" width="4.85546875" style="104" bestFit="1" customWidth="1"/>
    <col min="8194" max="8194" width="32.85546875" style="104" customWidth="1"/>
    <col min="8195" max="8195" width="7.42578125" style="104" bestFit="1" customWidth="1"/>
    <col min="8196" max="8196" width="11.7109375" style="104" bestFit="1" customWidth="1"/>
    <col min="8197" max="8197" width="15.42578125" style="104" customWidth="1"/>
    <col min="8198" max="8198" width="16" style="104" customWidth="1"/>
    <col min="8199" max="8199" width="110.5703125" style="104" customWidth="1"/>
    <col min="8200" max="8448" width="9.140625" style="104"/>
    <col min="8449" max="8449" width="4.85546875" style="104" bestFit="1" customWidth="1"/>
    <col min="8450" max="8450" width="32.85546875" style="104" customWidth="1"/>
    <col min="8451" max="8451" width="7.42578125" style="104" bestFit="1" customWidth="1"/>
    <col min="8452" max="8452" width="11.7109375" style="104" bestFit="1" customWidth="1"/>
    <col min="8453" max="8453" width="15.42578125" style="104" customWidth="1"/>
    <col min="8454" max="8454" width="16" style="104" customWidth="1"/>
    <col min="8455" max="8455" width="110.5703125" style="104" customWidth="1"/>
    <col min="8456" max="8704" width="9.140625" style="104"/>
    <col min="8705" max="8705" width="4.85546875" style="104" bestFit="1" customWidth="1"/>
    <col min="8706" max="8706" width="32.85546875" style="104" customWidth="1"/>
    <col min="8707" max="8707" width="7.42578125" style="104" bestFit="1" customWidth="1"/>
    <col min="8708" max="8708" width="11.7109375" style="104" bestFit="1" customWidth="1"/>
    <col min="8709" max="8709" width="15.42578125" style="104" customWidth="1"/>
    <col min="8710" max="8710" width="16" style="104" customWidth="1"/>
    <col min="8711" max="8711" width="110.5703125" style="104" customWidth="1"/>
    <col min="8712" max="8960" width="9.140625" style="104"/>
    <col min="8961" max="8961" width="4.85546875" style="104" bestFit="1" customWidth="1"/>
    <col min="8962" max="8962" width="32.85546875" style="104" customWidth="1"/>
    <col min="8963" max="8963" width="7.42578125" style="104" bestFit="1" customWidth="1"/>
    <col min="8964" max="8964" width="11.7109375" style="104" bestFit="1" customWidth="1"/>
    <col min="8965" max="8965" width="15.42578125" style="104" customWidth="1"/>
    <col min="8966" max="8966" width="16" style="104" customWidth="1"/>
    <col min="8967" max="8967" width="110.5703125" style="104" customWidth="1"/>
    <col min="8968" max="9216" width="9.140625" style="104"/>
    <col min="9217" max="9217" width="4.85546875" style="104" bestFit="1" customWidth="1"/>
    <col min="9218" max="9218" width="32.85546875" style="104" customWidth="1"/>
    <col min="9219" max="9219" width="7.42578125" style="104" bestFit="1" customWidth="1"/>
    <col min="9220" max="9220" width="11.7109375" style="104" bestFit="1" customWidth="1"/>
    <col min="9221" max="9221" width="15.42578125" style="104" customWidth="1"/>
    <col min="9222" max="9222" width="16" style="104" customWidth="1"/>
    <col min="9223" max="9223" width="110.5703125" style="104" customWidth="1"/>
    <col min="9224" max="9472" width="9.140625" style="104"/>
    <col min="9473" max="9473" width="4.85546875" style="104" bestFit="1" customWidth="1"/>
    <col min="9474" max="9474" width="32.85546875" style="104" customWidth="1"/>
    <col min="9475" max="9475" width="7.42578125" style="104" bestFit="1" customWidth="1"/>
    <col min="9476" max="9476" width="11.7109375" style="104" bestFit="1" customWidth="1"/>
    <col min="9477" max="9477" width="15.42578125" style="104" customWidth="1"/>
    <col min="9478" max="9478" width="16" style="104" customWidth="1"/>
    <col min="9479" max="9479" width="110.5703125" style="104" customWidth="1"/>
    <col min="9480" max="9728" width="9.140625" style="104"/>
    <col min="9729" max="9729" width="4.85546875" style="104" bestFit="1" customWidth="1"/>
    <col min="9730" max="9730" width="32.85546875" style="104" customWidth="1"/>
    <col min="9731" max="9731" width="7.42578125" style="104" bestFit="1" customWidth="1"/>
    <col min="9732" max="9732" width="11.7109375" style="104" bestFit="1" customWidth="1"/>
    <col min="9733" max="9733" width="15.42578125" style="104" customWidth="1"/>
    <col min="9734" max="9734" width="16" style="104" customWidth="1"/>
    <col min="9735" max="9735" width="110.5703125" style="104" customWidth="1"/>
    <col min="9736" max="9984" width="9.140625" style="104"/>
    <col min="9985" max="9985" width="4.85546875" style="104" bestFit="1" customWidth="1"/>
    <col min="9986" max="9986" width="32.85546875" style="104" customWidth="1"/>
    <col min="9987" max="9987" width="7.42578125" style="104" bestFit="1" customWidth="1"/>
    <col min="9988" max="9988" width="11.7109375" style="104" bestFit="1" customWidth="1"/>
    <col min="9989" max="9989" width="15.42578125" style="104" customWidth="1"/>
    <col min="9990" max="9990" width="16" style="104" customWidth="1"/>
    <col min="9991" max="9991" width="110.5703125" style="104" customWidth="1"/>
    <col min="9992" max="10240" width="9.140625" style="104"/>
    <col min="10241" max="10241" width="4.85546875" style="104" bestFit="1" customWidth="1"/>
    <col min="10242" max="10242" width="32.85546875" style="104" customWidth="1"/>
    <col min="10243" max="10243" width="7.42578125" style="104" bestFit="1" customWidth="1"/>
    <col min="10244" max="10244" width="11.7109375" style="104" bestFit="1" customWidth="1"/>
    <col min="10245" max="10245" width="15.42578125" style="104" customWidth="1"/>
    <col min="10246" max="10246" width="16" style="104" customWidth="1"/>
    <col min="10247" max="10247" width="110.5703125" style="104" customWidth="1"/>
    <col min="10248" max="10496" width="9.140625" style="104"/>
    <col min="10497" max="10497" width="4.85546875" style="104" bestFit="1" customWidth="1"/>
    <col min="10498" max="10498" width="32.85546875" style="104" customWidth="1"/>
    <col min="10499" max="10499" width="7.42578125" style="104" bestFit="1" customWidth="1"/>
    <col min="10500" max="10500" width="11.7109375" style="104" bestFit="1" customWidth="1"/>
    <col min="10501" max="10501" width="15.42578125" style="104" customWidth="1"/>
    <col min="10502" max="10502" width="16" style="104" customWidth="1"/>
    <col min="10503" max="10503" width="110.5703125" style="104" customWidth="1"/>
    <col min="10504" max="10752" width="9.140625" style="104"/>
    <col min="10753" max="10753" width="4.85546875" style="104" bestFit="1" customWidth="1"/>
    <col min="10754" max="10754" width="32.85546875" style="104" customWidth="1"/>
    <col min="10755" max="10755" width="7.42578125" style="104" bestFit="1" customWidth="1"/>
    <col min="10756" max="10756" width="11.7109375" style="104" bestFit="1" customWidth="1"/>
    <col min="10757" max="10757" width="15.42578125" style="104" customWidth="1"/>
    <col min="10758" max="10758" width="16" style="104" customWidth="1"/>
    <col min="10759" max="10759" width="110.5703125" style="104" customWidth="1"/>
    <col min="10760" max="11008" width="9.140625" style="104"/>
    <col min="11009" max="11009" width="4.85546875" style="104" bestFit="1" customWidth="1"/>
    <col min="11010" max="11010" width="32.85546875" style="104" customWidth="1"/>
    <col min="11011" max="11011" width="7.42578125" style="104" bestFit="1" customWidth="1"/>
    <col min="11012" max="11012" width="11.7109375" style="104" bestFit="1" customWidth="1"/>
    <col min="11013" max="11013" width="15.42578125" style="104" customWidth="1"/>
    <col min="11014" max="11014" width="16" style="104" customWidth="1"/>
    <col min="11015" max="11015" width="110.5703125" style="104" customWidth="1"/>
    <col min="11016" max="11264" width="9.140625" style="104"/>
    <col min="11265" max="11265" width="4.85546875" style="104" bestFit="1" customWidth="1"/>
    <col min="11266" max="11266" width="32.85546875" style="104" customWidth="1"/>
    <col min="11267" max="11267" width="7.42578125" style="104" bestFit="1" customWidth="1"/>
    <col min="11268" max="11268" width="11.7109375" style="104" bestFit="1" customWidth="1"/>
    <col min="11269" max="11269" width="15.42578125" style="104" customWidth="1"/>
    <col min="11270" max="11270" width="16" style="104" customWidth="1"/>
    <col min="11271" max="11271" width="110.5703125" style="104" customWidth="1"/>
    <col min="11272" max="11520" width="9.140625" style="104"/>
    <col min="11521" max="11521" width="4.85546875" style="104" bestFit="1" customWidth="1"/>
    <col min="11522" max="11522" width="32.85546875" style="104" customWidth="1"/>
    <col min="11523" max="11523" width="7.42578125" style="104" bestFit="1" customWidth="1"/>
    <col min="11524" max="11524" width="11.7109375" style="104" bestFit="1" customWidth="1"/>
    <col min="11525" max="11525" width="15.42578125" style="104" customWidth="1"/>
    <col min="11526" max="11526" width="16" style="104" customWidth="1"/>
    <col min="11527" max="11527" width="110.5703125" style="104" customWidth="1"/>
    <col min="11528" max="11776" width="9.140625" style="104"/>
    <col min="11777" max="11777" width="4.85546875" style="104" bestFit="1" customWidth="1"/>
    <col min="11778" max="11778" width="32.85546875" style="104" customWidth="1"/>
    <col min="11779" max="11779" width="7.42578125" style="104" bestFit="1" customWidth="1"/>
    <col min="11780" max="11780" width="11.7109375" style="104" bestFit="1" customWidth="1"/>
    <col min="11781" max="11781" width="15.42578125" style="104" customWidth="1"/>
    <col min="11782" max="11782" width="16" style="104" customWidth="1"/>
    <col min="11783" max="11783" width="110.5703125" style="104" customWidth="1"/>
    <col min="11784" max="12032" width="9.140625" style="104"/>
    <col min="12033" max="12033" width="4.85546875" style="104" bestFit="1" customWidth="1"/>
    <col min="12034" max="12034" width="32.85546875" style="104" customWidth="1"/>
    <col min="12035" max="12035" width="7.42578125" style="104" bestFit="1" customWidth="1"/>
    <col min="12036" max="12036" width="11.7109375" style="104" bestFit="1" customWidth="1"/>
    <col min="12037" max="12037" width="15.42578125" style="104" customWidth="1"/>
    <col min="12038" max="12038" width="16" style="104" customWidth="1"/>
    <col min="12039" max="12039" width="110.5703125" style="104" customWidth="1"/>
    <col min="12040" max="12288" width="9.140625" style="104"/>
    <col min="12289" max="12289" width="4.85546875" style="104" bestFit="1" customWidth="1"/>
    <col min="12290" max="12290" width="32.85546875" style="104" customWidth="1"/>
    <col min="12291" max="12291" width="7.42578125" style="104" bestFit="1" customWidth="1"/>
    <col min="12292" max="12292" width="11.7109375" style="104" bestFit="1" customWidth="1"/>
    <col min="12293" max="12293" width="15.42578125" style="104" customWidth="1"/>
    <col min="12294" max="12294" width="16" style="104" customWidth="1"/>
    <col min="12295" max="12295" width="110.5703125" style="104" customWidth="1"/>
    <col min="12296" max="12544" width="9.140625" style="104"/>
    <col min="12545" max="12545" width="4.85546875" style="104" bestFit="1" customWidth="1"/>
    <col min="12546" max="12546" width="32.85546875" style="104" customWidth="1"/>
    <col min="12547" max="12547" width="7.42578125" style="104" bestFit="1" customWidth="1"/>
    <col min="12548" max="12548" width="11.7109375" style="104" bestFit="1" customWidth="1"/>
    <col min="12549" max="12549" width="15.42578125" style="104" customWidth="1"/>
    <col min="12550" max="12550" width="16" style="104" customWidth="1"/>
    <col min="12551" max="12551" width="110.5703125" style="104" customWidth="1"/>
    <col min="12552" max="12800" width="9.140625" style="104"/>
    <col min="12801" max="12801" width="4.85546875" style="104" bestFit="1" customWidth="1"/>
    <col min="12802" max="12802" width="32.85546875" style="104" customWidth="1"/>
    <col min="12803" max="12803" width="7.42578125" style="104" bestFit="1" customWidth="1"/>
    <col min="12804" max="12804" width="11.7109375" style="104" bestFit="1" customWidth="1"/>
    <col min="12805" max="12805" width="15.42578125" style="104" customWidth="1"/>
    <col min="12806" max="12806" width="16" style="104" customWidth="1"/>
    <col min="12807" max="12807" width="110.5703125" style="104" customWidth="1"/>
    <col min="12808" max="13056" width="9.140625" style="104"/>
    <col min="13057" max="13057" width="4.85546875" style="104" bestFit="1" customWidth="1"/>
    <col min="13058" max="13058" width="32.85546875" style="104" customWidth="1"/>
    <col min="13059" max="13059" width="7.42578125" style="104" bestFit="1" customWidth="1"/>
    <col min="13060" max="13060" width="11.7109375" style="104" bestFit="1" customWidth="1"/>
    <col min="13061" max="13061" width="15.42578125" style="104" customWidth="1"/>
    <col min="13062" max="13062" width="16" style="104" customWidth="1"/>
    <col min="13063" max="13063" width="110.5703125" style="104" customWidth="1"/>
    <col min="13064" max="13312" width="9.140625" style="104"/>
    <col min="13313" max="13313" width="4.85546875" style="104" bestFit="1" customWidth="1"/>
    <col min="13314" max="13314" width="32.85546875" style="104" customWidth="1"/>
    <col min="13315" max="13315" width="7.42578125" style="104" bestFit="1" customWidth="1"/>
    <col min="13316" max="13316" width="11.7109375" style="104" bestFit="1" customWidth="1"/>
    <col min="13317" max="13317" width="15.42578125" style="104" customWidth="1"/>
    <col min="13318" max="13318" width="16" style="104" customWidth="1"/>
    <col min="13319" max="13319" width="110.5703125" style="104" customWidth="1"/>
    <col min="13320" max="13568" width="9.140625" style="104"/>
    <col min="13569" max="13569" width="4.85546875" style="104" bestFit="1" customWidth="1"/>
    <col min="13570" max="13570" width="32.85546875" style="104" customWidth="1"/>
    <col min="13571" max="13571" width="7.42578125" style="104" bestFit="1" customWidth="1"/>
    <col min="13572" max="13572" width="11.7109375" style="104" bestFit="1" customWidth="1"/>
    <col min="13573" max="13573" width="15.42578125" style="104" customWidth="1"/>
    <col min="13574" max="13574" width="16" style="104" customWidth="1"/>
    <col min="13575" max="13575" width="110.5703125" style="104" customWidth="1"/>
    <col min="13576" max="13824" width="9.140625" style="104"/>
    <col min="13825" max="13825" width="4.85546875" style="104" bestFit="1" customWidth="1"/>
    <col min="13826" max="13826" width="32.85546875" style="104" customWidth="1"/>
    <col min="13827" max="13827" width="7.42578125" style="104" bestFit="1" customWidth="1"/>
    <col min="13828" max="13828" width="11.7109375" style="104" bestFit="1" customWidth="1"/>
    <col min="13829" max="13829" width="15.42578125" style="104" customWidth="1"/>
    <col min="13830" max="13830" width="16" style="104" customWidth="1"/>
    <col min="13831" max="13831" width="110.5703125" style="104" customWidth="1"/>
    <col min="13832" max="14080" width="9.140625" style="104"/>
    <col min="14081" max="14081" width="4.85546875" style="104" bestFit="1" customWidth="1"/>
    <col min="14082" max="14082" width="32.85546875" style="104" customWidth="1"/>
    <col min="14083" max="14083" width="7.42578125" style="104" bestFit="1" customWidth="1"/>
    <col min="14084" max="14084" width="11.7109375" style="104" bestFit="1" customWidth="1"/>
    <col min="14085" max="14085" width="15.42578125" style="104" customWidth="1"/>
    <col min="14086" max="14086" width="16" style="104" customWidth="1"/>
    <col min="14087" max="14087" width="110.5703125" style="104" customWidth="1"/>
    <col min="14088" max="14336" width="9.140625" style="104"/>
    <col min="14337" max="14337" width="4.85546875" style="104" bestFit="1" customWidth="1"/>
    <col min="14338" max="14338" width="32.85546875" style="104" customWidth="1"/>
    <col min="14339" max="14339" width="7.42578125" style="104" bestFit="1" customWidth="1"/>
    <col min="14340" max="14340" width="11.7109375" style="104" bestFit="1" customWidth="1"/>
    <col min="14341" max="14341" width="15.42578125" style="104" customWidth="1"/>
    <col min="14342" max="14342" width="16" style="104" customWidth="1"/>
    <col min="14343" max="14343" width="110.5703125" style="104" customWidth="1"/>
    <col min="14344" max="14592" width="9.140625" style="104"/>
    <col min="14593" max="14593" width="4.85546875" style="104" bestFit="1" customWidth="1"/>
    <col min="14594" max="14594" width="32.85546875" style="104" customWidth="1"/>
    <col min="14595" max="14595" width="7.42578125" style="104" bestFit="1" customWidth="1"/>
    <col min="14596" max="14596" width="11.7109375" style="104" bestFit="1" customWidth="1"/>
    <col min="14597" max="14597" width="15.42578125" style="104" customWidth="1"/>
    <col min="14598" max="14598" width="16" style="104" customWidth="1"/>
    <col min="14599" max="14599" width="110.5703125" style="104" customWidth="1"/>
    <col min="14600" max="14848" width="9.140625" style="104"/>
    <col min="14849" max="14849" width="4.85546875" style="104" bestFit="1" customWidth="1"/>
    <col min="14850" max="14850" width="32.85546875" style="104" customWidth="1"/>
    <col min="14851" max="14851" width="7.42578125" style="104" bestFit="1" customWidth="1"/>
    <col min="14852" max="14852" width="11.7109375" style="104" bestFit="1" customWidth="1"/>
    <col min="14853" max="14853" width="15.42578125" style="104" customWidth="1"/>
    <col min="14854" max="14854" width="16" style="104" customWidth="1"/>
    <col min="14855" max="14855" width="110.5703125" style="104" customWidth="1"/>
    <col min="14856" max="15104" width="9.140625" style="104"/>
    <col min="15105" max="15105" width="4.85546875" style="104" bestFit="1" customWidth="1"/>
    <col min="15106" max="15106" width="32.85546875" style="104" customWidth="1"/>
    <col min="15107" max="15107" width="7.42578125" style="104" bestFit="1" customWidth="1"/>
    <col min="15108" max="15108" width="11.7109375" style="104" bestFit="1" customWidth="1"/>
    <col min="15109" max="15109" width="15.42578125" style="104" customWidth="1"/>
    <col min="15110" max="15110" width="16" style="104" customWidth="1"/>
    <col min="15111" max="15111" width="110.5703125" style="104" customWidth="1"/>
    <col min="15112" max="15360" width="9.140625" style="104"/>
    <col min="15361" max="15361" width="4.85546875" style="104" bestFit="1" customWidth="1"/>
    <col min="15362" max="15362" width="32.85546875" style="104" customWidth="1"/>
    <col min="15363" max="15363" width="7.42578125" style="104" bestFit="1" customWidth="1"/>
    <col min="15364" max="15364" width="11.7109375" style="104" bestFit="1" customWidth="1"/>
    <col min="15365" max="15365" width="15.42578125" style="104" customWidth="1"/>
    <col min="15366" max="15366" width="16" style="104" customWidth="1"/>
    <col min="15367" max="15367" width="110.5703125" style="104" customWidth="1"/>
    <col min="15368" max="15616" width="9.140625" style="104"/>
    <col min="15617" max="15617" width="4.85546875" style="104" bestFit="1" customWidth="1"/>
    <col min="15618" max="15618" width="32.85546875" style="104" customWidth="1"/>
    <col min="15619" max="15619" width="7.42578125" style="104" bestFit="1" customWidth="1"/>
    <col min="15620" max="15620" width="11.7109375" style="104" bestFit="1" customWidth="1"/>
    <col min="15621" max="15621" width="15.42578125" style="104" customWidth="1"/>
    <col min="15622" max="15622" width="16" style="104" customWidth="1"/>
    <col min="15623" max="15623" width="110.5703125" style="104" customWidth="1"/>
    <col min="15624" max="15872" width="9.140625" style="104"/>
    <col min="15873" max="15873" width="4.85546875" style="104" bestFit="1" customWidth="1"/>
    <col min="15874" max="15874" width="32.85546875" style="104" customWidth="1"/>
    <col min="15875" max="15875" width="7.42578125" style="104" bestFit="1" customWidth="1"/>
    <col min="15876" max="15876" width="11.7109375" style="104" bestFit="1" customWidth="1"/>
    <col min="15877" max="15877" width="15.42578125" style="104" customWidth="1"/>
    <col min="15878" max="15878" width="16" style="104" customWidth="1"/>
    <col min="15879" max="15879" width="110.5703125" style="104" customWidth="1"/>
    <col min="15880" max="16128" width="9.140625" style="104"/>
    <col min="16129" max="16129" width="4.85546875" style="104" bestFit="1" customWidth="1"/>
    <col min="16130" max="16130" width="32.85546875" style="104" customWidth="1"/>
    <col min="16131" max="16131" width="7.42578125" style="104" bestFit="1" customWidth="1"/>
    <col min="16132" max="16132" width="11.7109375" style="104" bestFit="1" customWidth="1"/>
    <col min="16133" max="16133" width="15.42578125" style="104" customWidth="1"/>
    <col min="16134" max="16134" width="16" style="104" customWidth="1"/>
    <col min="16135" max="16135" width="110.5703125" style="104" customWidth="1"/>
    <col min="16136" max="16384" width="9.140625" style="104"/>
  </cols>
  <sheetData>
    <row r="1" spans="1:7" x14ac:dyDescent="0.2">
      <c r="A1" s="119"/>
      <c r="B1" s="120"/>
      <c r="C1" s="121" t="s">
        <v>41</v>
      </c>
      <c r="D1" s="121" t="s">
        <v>42</v>
      </c>
      <c r="E1" s="102" t="s">
        <v>43</v>
      </c>
      <c r="F1" s="102" t="s">
        <v>44</v>
      </c>
    </row>
    <row r="2" spans="1:7" ht="15.75" x14ac:dyDescent="0.25">
      <c r="A2" s="122" t="s">
        <v>1</v>
      </c>
      <c r="B2" s="123" t="s">
        <v>2</v>
      </c>
      <c r="C2" s="124"/>
      <c r="D2" s="125"/>
      <c r="F2" s="106"/>
    </row>
    <row r="3" spans="1:7" x14ac:dyDescent="0.2">
      <c r="A3" s="119"/>
      <c r="B3" s="126"/>
      <c r="C3" s="124"/>
      <c r="D3" s="125"/>
      <c r="F3" s="106"/>
    </row>
    <row r="4" spans="1:7" ht="12.75" x14ac:dyDescent="0.2">
      <c r="A4" s="127" t="s">
        <v>45</v>
      </c>
      <c r="B4" s="126" t="s">
        <v>46</v>
      </c>
      <c r="C4" s="124"/>
      <c r="D4" s="125"/>
      <c r="F4" s="106"/>
    </row>
    <row r="5" spans="1:7" x14ac:dyDescent="0.2">
      <c r="A5" s="119"/>
      <c r="B5" s="126"/>
      <c r="C5" s="124"/>
      <c r="D5" s="125"/>
      <c r="F5" s="106"/>
    </row>
    <row r="6" spans="1:7" ht="204" x14ac:dyDescent="0.2">
      <c r="A6" s="119" t="s">
        <v>47</v>
      </c>
      <c r="B6" s="128" t="s">
        <v>48</v>
      </c>
      <c r="C6" s="129" t="s">
        <v>423</v>
      </c>
      <c r="D6" s="125">
        <v>1</v>
      </c>
      <c r="F6" s="102">
        <f>D6*E6</f>
        <v>0</v>
      </c>
    </row>
    <row r="7" spans="1:7" x14ac:dyDescent="0.2">
      <c r="A7" s="119"/>
      <c r="B7" s="128"/>
      <c r="C7" s="124"/>
      <c r="D7" s="125"/>
    </row>
    <row r="8" spans="1:7" s="109" customFormat="1" ht="12.75" x14ac:dyDescent="0.2">
      <c r="A8" s="127" t="s">
        <v>50</v>
      </c>
      <c r="B8" s="130" t="s">
        <v>51</v>
      </c>
      <c r="C8" s="131"/>
      <c r="D8" s="132"/>
      <c r="E8" s="108"/>
      <c r="F8" s="108"/>
      <c r="G8" s="107"/>
    </row>
    <row r="9" spans="1:7" x14ac:dyDescent="0.2">
      <c r="A9" s="119"/>
      <c r="B9" s="128"/>
      <c r="C9" s="124"/>
      <c r="D9" s="125"/>
    </row>
    <row r="10" spans="1:7" ht="67.900000000000006" customHeight="1" x14ac:dyDescent="0.2">
      <c r="A10" s="119" t="s">
        <v>52</v>
      </c>
      <c r="B10" s="128" t="s">
        <v>316</v>
      </c>
      <c r="C10" s="124" t="s">
        <v>57</v>
      </c>
      <c r="D10" s="125">
        <v>1</v>
      </c>
      <c r="F10" s="102">
        <f>D10*E10</f>
        <v>0</v>
      </c>
    </row>
    <row r="11" spans="1:7" x14ac:dyDescent="0.2">
      <c r="A11" s="119"/>
      <c r="B11" s="128"/>
      <c r="C11" s="124"/>
      <c r="D11" s="125"/>
    </row>
    <row r="12" spans="1:7" ht="63.75" x14ac:dyDescent="0.2">
      <c r="A12" s="119" t="s">
        <v>55</v>
      </c>
      <c r="B12" s="128" t="s">
        <v>275</v>
      </c>
      <c r="C12" s="124" t="s">
        <v>54</v>
      </c>
      <c r="D12" s="125">
        <v>1</v>
      </c>
      <c r="F12" s="102">
        <f>D12*E12</f>
        <v>0</v>
      </c>
    </row>
    <row r="13" spans="1:7" ht="11.45" customHeight="1" x14ac:dyDescent="0.2">
      <c r="A13" s="119"/>
      <c r="B13" s="128"/>
      <c r="C13" s="124"/>
      <c r="D13" s="125"/>
    </row>
    <row r="14" spans="1:7" ht="102" x14ac:dyDescent="0.2">
      <c r="A14" s="133" t="s">
        <v>58</v>
      </c>
      <c r="B14" s="128" t="s">
        <v>424</v>
      </c>
      <c r="C14" s="124" t="s">
        <v>54</v>
      </c>
      <c r="D14" s="125">
        <v>1</v>
      </c>
      <c r="F14" s="102">
        <f>D14*E14</f>
        <v>0</v>
      </c>
    </row>
    <row r="15" spans="1:7" x14ac:dyDescent="0.2">
      <c r="A15" s="119"/>
      <c r="B15" s="128"/>
      <c r="C15" s="124"/>
      <c r="D15" s="125"/>
    </row>
    <row r="16" spans="1:7" ht="51" x14ac:dyDescent="0.2">
      <c r="A16" s="133" t="s">
        <v>60</v>
      </c>
      <c r="B16" s="128" t="s">
        <v>56</v>
      </c>
      <c r="C16" s="124" t="s">
        <v>57</v>
      </c>
      <c r="D16" s="125">
        <v>2</v>
      </c>
      <c r="F16" s="102">
        <f>D16*E16</f>
        <v>0</v>
      </c>
    </row>
    <row r="17" spans="1:6" x14ac:dyDescent="0.2">
      <c r="A17" s="119"/>
      <c r="B17" s="128"/>
      <c r="C17" s="124"/>
      <c r="D17" s="125"/>
    </row>
    <row r="18" spans="1:6" ht="51" x14ac:dyDescent="0.2">
      <c r="A18" s="133" t="s">
        <v>62</v>
      </c>
      <c r="B18" s="128" t="s">
        <v>61</v>
      </c>
      <c r="C18" s="124" t="s">
        <v>57</v>
      </c>
      <c r="D18" s="125">
        <v>2</v>
      </c>
      <c r="F18" s="102">
        <f>D18*E18</f>
        <v>0</v>
      </c>
    </row>
    <row r="19" spans="1:6" x14ac:dyDescent="0.2">
      <c r="A19" s="119"/>
      <c r="B19" s="128"/>
      <c r="C19" s="124"/>
      <c r="D19" s="125"/>
    </row>
    <row r="20" spans="1:6" ht="38.25" x14ac:dyDescent="0.2">
      <c r="A20" s="133" t="s">
        <v>64</v>
      </c>
      <c r="B20" s="128" t="s">
        <v>425</v>
      </c>
      <c r="C20" s="124" t="s">
        <v>57</v>
      </c>
      <c r="D20" s="125">
        <v>2</v>
      </c>
      <c r="F20" s="102">
        <f>D20*E20</f>
        <v>0</v>
      </c>
    </row>
    <row r="21" spans="1:6" x14ac:dyDescent="0.2">
      <c r="A21" s="119"/>
      <c r="B21" s="128"/>
      <c r="C21" s="124"/>
      <c r="D21" s="125"/>
    </row>
    <row r="22" spans="1:6" ht="51" x14ac:dyDescent="0.2">
      <c r="A22" s="133" t="s">
        <v>67</v>
      </c>
      <c r="B22" s="128" t="s">
        <v>426</v>
      </c>
      <c r="C22" s="124" t="s">
        <v>66</v>
      </c>
      <c r="D22" s="125">
        <v>18</v>
      </c>
      <c r="F22" s="102">
        <f>D22*E22</f>
        <v>0</v>
      </c>
    </row>
    <row r="23" spans="1:6" x14ac:dyDescent="0.2">
      <c r="A23" s="119"/>
      <c r="B23" s="128"/>
      <c r="C23" s="124"/>
      <c r="D23" s="125"/>
      <c r="E23" s="168"/>
    </row>
    <row r="24" spans="1:6" ht="67.150000000000006" customHeight="1" x14ac:dyDescent="0.2">
      <c r="A24" s="133" t="s">
        <v>69</v>
      </c>
      <c r="B24" s="128" t="s">
        <v>354</v>
      </c>
      <c r="C24" s="124" t="s">
        <v>169</v>
      </c>
      <c r="D24" s="125">
        <v>1</v>
      </c>
      <c r="F24" s="102">
        <f>D24*E24</f>
        <v>0</v>
      </c>
    </row>
    <row r="25" spans="1:6" x14ac:dyDescent="0.2">
      <c r="A25" s="119"/>
      <c r="B25" s="128"/>
      <c r="C25" s="124"/>
      <c r="D25" s="125"/>
    </row>
    <row r="26" spans="1:6" ht="51" x14ac:dyDescent="0.2">
      <c r="A26" s="133" t="s">
        <v>71</v>
      </c>
      <c r="B26" s="128" t="s">
        <v>321</v>
      </c>
      <c r="C26" s="124" t="s">
        <v>79</v>
      </c>
      <c r="D26" s="125">
        <v>20</v>
      </c>
      <c r="F26" s="102">
        <f>D26*E26</f>
        <v>0</v>
      </c>
    </row>
    <row r="27" spans="1:6" x14ac:dyDescent="0.2">
      <c r="A27" s="133"/>
      <c r="B27" s="128"/>
      <c r="C27" s="124"/>
      <c r="D27" s="125"/>
    </row>
    <row r="28" spans="1:6" ht="51" x14ac:dyDescent="0.2">
      <c r="A28" s="133" t="s">
        <v>73</v>
      </c>
      <c r="B28" s="128" t="s">
        <v>322</v>
      </c>
      <c r="C28" s="124" t="s">
        <v>79</v>
      </c>
      <c r="D28" s="125">
        <v>10</v>
      </c>
      <c r="F28" s="102">
        <f>D28*E28</f>
        <v>0</v>
      </c>
    </row>
    <row r="29" spans="1:6" ht="12.75" x14ac:dyDescent="0.2">
      <c r="A29" s="137"/>
      <c r="B29" s="128"/>
      <c r="C29" s="124"/>
      <c r="D29" s="125"/>
    </row>
    <row r="30" spans="1:6" ht="51" x14ac:dyDescent="0.2">
      <c r="A30" s="133" t="s">
        <v>75</v>
      </c>
      <c r="B30" s="128" t="s">
        <v>323</v>
      </c>
      <c r="C30" s="124" t="s">
        <v>79</v>
      </c>
      <c r="D30" s="125">
        <v>2</v>
      </c>
      <c r="F30" s="102">
        <f>D30*E30</f>
        <v>0</v>
      </c>
    </row>
    <row r="31" spans="1:6" x14ac:dyDescent="0.2">
      <c r="A31" s="133"/>
      <c r="B31" s="128" t="s">
        <v>541</v>
      </c>
      <c r="C31" s="124" t="s">
        <v>79</v>
      </c>
      <c r="D31" s="125">
        <v>8</v>
      </c>
      <c r="F31" s="102">
        <f>D31*E31</f>
        <v>0</v>
      </c>
    </row>
    <row r="32" spans="1:6" x14ac:dyDescent="0.2">
      <c r="A32" s="133"/>
      <c r="B32" s="128"/>
      <c r="C32" s="124"/>
      <c r="D32" s="125"/>
    </row>
    <row r="33" spans="1:7" ht="51" x14ac:dyDescent="0.2">
      <c r="A33" s="133" t="s">
        <v>77</v>
      </c>
      <c r="B33" s="128" t="s">
        <v>324</v>
      </c>
      <c r="C33" s="124" t="s">
        <v>79</v>
      </c>
      <c r="D33" s="125">
        <v>10</v>
      </c>
      <c r="F33" s="102">
        <f>D33*E33</f>
        <v>0</v>
      </c>
    </row>
    <row r="34" spans="1:7" x14ac:dyDescent="0.2">
      <c r="A34" s="133"/>
      <c r="B34" s="128"/>
      <c r="C34" s="124"/>
      <c r="D34" s="125"/>
    </row>
    <row r="35" spans="1:7" ht="51" x14ac:dyDescent="0.2">
      <c r="A35" s="133" t="s">
        <v>80</v>
      </c>
      <c r="B35" s="128" t="s">
        <v>167</v>
      </c>
      <c r="C35" s="124" t="s">
        <v>57</v>
      </c>
      <c r="D35" s="125">
        <v>1</v>
      </c>
      <c r="F35" s="102">
        <f>D35*E35</f>
        <v>0</v>
      </c>
    </row>
    <row r="36" spans="1:7" x14ac:dyDescent="0.2">
      <c r="A36" s="119"/>
      <c r="B36" s="128"/>
      <c r="C36" s="124"/>
      <c r="D36" s="125"/>
    </row>
    <row r="37" spans="1:7" x14ac:dyDescent="0.2">
      <c r="A37" s="133"/>
      <c r="B37" s="128"/>
      <c r="C37" s="124"/>
      <c r="D37" s="125"/>
    </row>
    <row r="38" spans="1:7" ht="12.75" x14ac:dyDescent="0.2">
      <c r="A38" s="127" t="s">
        <v>102</v>
      </c>
      <c r="B38" s="130" t="s">
        <v>103</v>
      </c>
      <c r="C38" s="131"/>
      <c r="D38" s="132"/>
      <c r="E38" s="108"/>
      <c r="F38" s="108"/>
    </row>
    <row r="39" spans="1:7" x14ac:dyDescent="0.2">
      <c r="A39" s="119"/>
      <c r="B39" s="128"/>
      <c r="C39" s="124"/>
      <c r="D39" s="125"/>
    </row>
    <row r="40" spans="1:7" ht="51" x14ac:dyDescent="0.2">
      <c r="A40" s="133" t="s">
        <v>86</v>
      </c>
      <c r="B40" s="128" t="s">
        <v>427</v>
      </c>
      <c r="C40" s="124" t="s">
        <v>57</v>
      </c>
      <c r="D40" s="125">
        <v>1</v>
      </c>
      <c r="F40" s="102">
        <f>D40*E40</f>
        <v>0</v>
      </c>
    </row>
    <row r="41" spans="1:7" x14ac:dyDescent="0.2">
      <c r="A41" s="119"/>
      <c r="B41" s="128"/>
      <c r="C41" s="124"/>
      <c r="D41" s="125"/>
    </row>
    <row r="42" spans="1:7" ht="38.25" x14ac:dyDescent="0.2">
      <c r="A42" s="133" t="s">
        <v>88</v>
      </c>
      <c r="B42" s="128" t="s">
        <v>428</v>
      </c>
      <c r="C42" s="124" t="s">
        <v>54</v>
      </c>
      <c r="D42" s="125">
        <v>1</v>
      </c>
      <c r="F42" s="102">
        <f>D42*E42</f>
        <v>0</v>
      </c>
    </row>
    <row r="43" spans="1:7" x14ac:dyDescent="0.2">
      <c r="A43" s="133"/>
      <c r="B43" s="128"/>
      <c r="C43" s="124"/>
      <c r="D43" s="125"/>
    </row>
    <row r="44" spans="1:7" ht="38.25" x14ac:dyDescent="0.2">
      <c r="A44" s="133" t="s">
        <v>90</v>
      </c>
      <c r="B44" s="128" t="s">
        <v>359</v>
      </c>
      <c r="C44" s="124" t="s">
        <v>66</v>
      </c>
      <c r="D44" s="125">
        <v>0.88</v>
      </c>
      <c r="F44" s="102">
        <f>D44*E44</f>
        <v>0</v>
      </c>
    </row>
    <row r="45" spans="1:7" x14ac:dyDescent="0.2">
      <c r="A45" s="119"/>
      <c r="B45" s="128"/>
      <c r="C45" s="124"/>
      <c r="D45" s="125"/>
    </row>
    <row r="46" spans="1:7" ht="38.25" x14ac:dyDescent="0.2">
      <c r="A46" s="133" t="s">
        <v>92</v>
      </c>
      <c r="B46" s="128" t="s">
        <v>360</v>
      </c>
      <c r="C46" s="124" t="s">
        <v>79</v>
      </c>
      <c r="D46" s="125">
        <v>5.4</v>
      </c>
      <c r="F46" s="102">
        <f>D46*E46</f>
        <v>0</v>
      </c>
      <c r="G46" s="104"/>
    </row>
    <row r="47" spans="1:7" x14ac:dyDescent="0.2">
      <c r="A47" s="119"/>
      <c r="B47" s="128"/>
      <c r="C47" s="124"/>
      <c r="D47" s="125"/>
      <c r="G47" s="104"/>
    </row>
    <row r="48" spans="1:7" ht="25.5" x14ac:dyDescent="0.2">
      <c r="A48" s="133" t="s">
        <v>94</v>
      </c>
      <c r="B48" s="128" t="s">
        <v>171</v>
      </c>
      <c r="C48" s="124" t="s">
        <v>79</v>
      </c>
      <c r="D48" s="125">
        <v>20</v>
      </c>
      <c r="F48" s="102">
        <f>D48*E48</f>
        <v>0</v>
      </c>
      <c r="G48" s="104"/>
    </row>
    <row r="49" spans="1:7" x14ac:dyDescent="0.2">
      <c r="A49" s="119"/>
      <c r="B49" s="128"/>
      <c r="C49" s="124"/>
      <c r="D49" s="125"/>
      <c r="G49" s="104"/>
    </row>
    <row r="50" spans="1:7" ht="25.5" x14ac:dyDescent="0.2">
      <c r="A50" s="133" t="s">
        <v>96</v>
      </c>
      <c r="B50" s="128" t="s">
        <v>227</v>
      </c>
      <c r="C50" s="124" t="s">
        <v>79</v>
      </c>
      <c r="D50" s="125">
        <v>15</v>
      </c>
      <c r="F50" s="102">
        <f>D50*E50</f>
        <v>0</v>
      </c>
      <c r="G50" s="104"/>
    </row>
    <row r="51" spans="1:7" x14ac:dyDescent="0.2">
      <c r="A51" s="119"/>
      <c r="B51" s="128"/>
      <c r="C51" s="124"/>
      <c r="D51" s="125"/>
      <c r="G51" s="104"/>
    </row>
    <row r="52" spans="1:7" ht="25.5" x14ac:dyDescent="0.2">
      <c r="A52" s="133" t="s">
        <v>98</v>
      </c>
      <c r="B52" s="128" t="s">
        <v>228</v>
      </c>
      <c r="C52" s="124" t="s">
        <v>79</v>
      </c>
      <c r="D52" s="125">
        <v>2</v>
      </c>
      <c r="F52" s="102">
        <f>D52*E52</f>
        <v>0</v>
      </c>
      <c r="G52" s="104"/>
    </row>
    <row r="53" spans="1:7" x14ac:dyDescent="0.2">
      <c r="A53" s="133"/>
      <c r="B53" s="128" t="s">
        <v>541</v>
      </c>
      <c r="C53" s="124" t="s">
        <v>79</v>
      </c>
      <c r="D53" s="125">
        <v>8</v>
      </c>
      <c r="F53" s="102">
        <f>D53*E53</f>
        <v>0</v>
      </c>
      <c r="G53" s="104"/>
    </row>
    <row r="54" spans="1:7" x14ac:dyDescent="0.2">
      <c r="A54" s="133"/>
      <c r="B54" s="128"/>
      <c r="C54" s="124"/>
      <c r="D54" s="125"/>
      <c r="G54" s="104"/>
    </row>
    <row r="55" spans="1:7" ht="25.5" x14ac:dyDescent="0.2">
      <c r="A55" s="133" t="s">
        <v>100</v>
      </c>
      <c r="B55" s="128" t="s">
        <v>327</v>
      </c>
      <c r="C55" s="124" t="s">
        <v>79</v>
      </c>
      <c r="D55" s="125">
        <v>10</v>
      </c>
      <c r="F55" s="102">
        <f>D55*E55</f>
        <v>0</v>
      </c>
      <c r="G55" s="104"/>
    </row>
    <row r="56" spans="1:7" x14ac:dyDescent="0.2">
      <c r="A56" s="133"/>
      <c r="B56" s="128"/>
      <c r="C56" s="124"/>
      <c r="D56" s="125"/>
      <c r="G56" s="104"/>
    </row>
    <row r="57" spans="1:7" ht="51" x14ac:dyDescent="0.2">
      <c r="A57" s="133" t="s">
        <v>104</v>
      </c>
      <c r="B57" s="128" t="s">
        <v>125</v>
      </c>
      <c r="C57" s="124" t="s">
        <v>126</v>
      </c>
      <c r="D57" s="125">
        <v>5</v>
      </c>
      <c r="F57" s="102">
        <f>D57*E57</f>
        <v>0</v>
      </c>
      <c r="G57" s="104"/>
    </row>
    <row r="58" spans="1:7" x14ac:dyDescent="0.2">
      <c r="A58" s="119"/>
      <c r="B58" s="128"/>
      <c r="C58" s="124"/>
      <c r="D58" s="125"/>
      <c r="G58" s="104"/>
    </row>
    <row r="59" spans="1:7" x14ac:dyDescent="0.2">
      <c r="A59" s="119"/>
      <c r="B59" s="143" t="s">
        <v>127</v>
      </c>
      <c r="C59" s="144"/>
      <c r="D59" s="145"/>
      <c r="E59" s="112"/>
      <c r="F59" s="113">
        <f>SUM(F6:F58)</f>
        <v>0</v>
      </c>
      <c r="G59" s="104"/>
    </row>
    <row r="60" spans="1:7" ht="12.75" x14ac:dyDescent="0.2">
      <c r="A60" s="125"/>
      <c r="B60" s="146"/>
      <c r="C60" s="147"/>
      <c r="D60" s="148"/>
      <c r="E60" s="114"/>
      <c r="F60" s="115"/>
      <c r="G60" s="104"/>
    </row>
    <row r="61" spans="1:7" ht="12.75" x14ac:dyDescent="0.2">
      <c r="A61" s="125"/>
      <c r="B61" s="135"/>
      <c r="C61" s="135"/>
      <c r="D61" s="135"/>
      <c r="E61" s="104"/>
      <c r="F61" s="104"/>
      <c r="G61" s="104"/>
    </row>
    <row r="62" spans="1:7" ht="15.75" x14ac:dyDescent="0.25">
      <c r="A62" s="122" t="s">
        <v>3</v>
      </c>
      <c r="B62" s="123" t="s">
        <v>4</v>
      </c>
      <c r="C62" s="124"/>
      <c r="D62" s="125"/>
      <c r="F62" s="106"/>
      <c r="G62" s="104"/>
    </row>
    <row r="63" spans="1:7" x14ac:dyDescent="0.2">
      <c r="A63" s="119"/>
      <c r="B63" s="126"/>
      <c r="C63" s="124"/>
      <c r="D63" s="125"/>
      <c r="F63" s="106"/>
      <c r="G63" s="104"/>
    </row>
    <row r="64" spans="1:7" ht="12.75" x14ac:dyDescent="0.2">
      <c r="A64" s="127" t="s">
        <v>128</v>
      </c>
      <c r="B64" s="130" t="s">
        <v>173</v>
      </c>
      <c r="C64" s="124"/>
      <c r="D64" s="125"/>
      <c r="G64" s="104"/>
    </row>
    <row r="65" spans="1:7" x14ac:dyDescent="0.2">
      <c r="A65" s="119"/>
      <c r="B65" s="128"/>
      <c r="C65" s="124"/>
      <c r="D65" s="125"/>
      <c r="G65" s="104"/>
    </row>
    <row r="66" spans="1:7" ht="38.25" x14ac:dyDescent="0.2">
      <c r="A66" s="119" t="s">
        <v>47</v>
      </c>
      <c r="B66" s="181" t="s">
        <v>429</v>
      </c>
      <c r="C66" s="124" t="s">
        <v>66</v>
      </c>
      <c r="D66" s="125">
        <v>17.899999999999999</v>
      </c>
      <c r="F66" s="102">
        <f>D66*E66</f>
        <v>0</v>
      </c>
    </row>
    <row r="67" spans="1:7" x14ac:dyDescent="0.2">
      <c r="A67" s="119"/>
      <c r="B67" s="128"/>
      <c r="C67" s="124"/>
      <c r="D67" s="125"/>
      <c r="G67" s="104"/>
    </row>
    <row r="68" spans="1:7" ht="12.75" x14ac:dyDescent="0.2">
      <c r="A68" s="127" t="s">
        <v>133</v>
      </c>
      <c r="B68" s="130" t="s">
        <v>129</v>
      </c>
      <c r="C68" s="124"/>
      <c r="D68" s="125"/>
      <c r="G68" s="104"/>
    </row>
    <row r="69" spans="1:7" x14ac:dyDescent="0.2">
      <c r="A69" s="119"/>
      <c r="B69" s="128"/>
      <c r="C69" s="124"/>
      <c r="D69" s="125"/>
      <c r="G69" s="104"/>
    </row>
    <row r="70" spans="1:7" ht="51" x14ac:dyDescent="0.2">
      <c r="A70" s="133" t="s">
        <v>52</v>
      </c>
      <c r="B70" s="128" t="s">
        <v>328</v>
      </c>
      <c r="C70" s="124" t="s">
        <v>57</v>
      </c>
      <c r="D70" s="125">
        <v>2</v>
      </c>
      <c r="F70" s="102">
        <f>D70*E70</f>
        <v>0</v>
      </c>
      <c r="G70" s="104"/>
    </row>
    <row r="71" spans="1:7" x14ac:dyDescent="0.2">
      <c r="A71" s="119"/>
      <c r="B71" s="128"/>
      <c r="C71" s="124"/>
      <c r="D71" s="125"/>
      <c r="G71" s="104"/>
    </row>
    <row r="72" spans="1:7" x14ac:dyDescent="0.2">
      <c r="A72" s="133" t="s">
        <v>55</v>
      </c>
      <c r="B72" s="128" t="s">
        <v>417</v>
      </c>
      <c r="C72" s="124" t="s">
        <v>57</v>
      </c>
      <c r="D72" s="125">
        <v>2</v>
      </c>
      <c r="F72" s="102">
        <f>D72*E72</f>
        <v>0</v>
      </c>
      <c r="G72" s="104"/>
    </row>
    <row r="73" spans="1:7" x14ac:dyDescent="0.2">
      <c r="A73" s="133"/>
      <c r="B73" s="128"/>
      <c r="C73" s="124"/>
      <c r="D73" s="125"/>
      <c r="G73" s="104"/>
    </row>
    <row r="74" spans="1:7" x14ac:dyDescent="0.2">
      <c r="A74" s="119"/>
      <c r="B74" s="128"/>
      <c r="C74" s="124"/>
      <c r="D74" s="125"/>
      <c r="G74" s="104"/>
    </row>
    <row r="75" spans="1:7" ht="12.75" x14ac:dyDescent="0.2">
      <c r="A75" s="127" t="s">
        <v>139</v>
      </c>
      <c r="B75" s="130" t="s">
        <v>134</v>
      </c>
      <c r="C75" s="124"/>
      <c r="D75" s="125"/>
      <c r="G75" s="104"/>
    </row>
    <row r="76" spans="1:7" x14ac:dyDescent="0.2">
      <c r="A76" s="119"/>
      <c r="B76" s="128"/>
      <c r="C76" s="124"/>
      <c r="D76" s="125"/>
      <c r="G76" s="104"/>
    </row>
    <row r="77" spans="1:7" ht="51" x14ac:dyDescent="0.2">
      <c r="A77" s="133" t="s">
        <v>58</v>
      </c>
      <c r="B77" s="128" t="s">
        <v>233</v>
      </c>
      <c r="C77" s="124" t="s">
        <v>66</v>
      </c>
      <c r="D77" s="125">
        <v>73.8</v>
      </c>
      <c r="F77" s="102">
        <f>D77*E77</f>
        <v>0</v>
      </c>
      <c r="G77" s="104"/>
    </row>
    <row r="78" spans="1:7" x14ac:dyDescent="0.2">
      <c r="A78" s="133"/>
      <c r="B78" s="128"/>
      <c r="C78" s="124"/>
      <c r="D78" s="125"/>
      <c r="G78" s="104"/>
    </row>
    <row r="79" spans="1:7" ht="51" x14ac:dyDescent="0.2">
      <c r="A79" s="133" t="s">
        <v>60</v>
      </c>
      <c r="B79" s="128" t="s">
        <v>345</v>
      </c>
      <c r="C79" s="124" t="s">
        <v>66</v>
      </c>
      <c r="D79" s="125">
        <v>35.700000000000003</v>
      </c>
      <c r="F79" s="102">
        <f>D79*E79</f>
        <v>0</v>
      </c>
      <c r="G79" s="104"/>
    </row>
    <row r="80" spans="1:7" x14ac:dyDescent="0.2">
      <c r="A80" s="119"/>
      <c r="B80" s="128"/>
      <c r="C80" s="124"/>
      <c r="D80" s="125"/>
      <c r="G80" s="104"/>
    </row>
    <row r="81" spans="1:7" ht="25.5" x14ac:dyDescent="0.2">
      <c r="A81" s="133" t="s">
        <v>62</v>
      </c>
      <c r="B81" s="128" t="s">
        <v>136</v>
      </c>
      <c r="C81" s="124" t="s">
        <v>66</v>
      </c>
      <c r="D81" s="125">
        <v>37.700000000000003</v>
      </c>
      <c r="F81" s="102">
        <f>D81*E81</f>
        <v>0</v>
      </c>
      <c r="G81" s="104"/>
    </row>
    <row r="82" spans="1:7" x14ac:dyDescent="0.2">
      <c r="A82" s="119"/>
      <c r="B82" s="128"/>
      <c r="C82" s="124"/>
      <c r="D82" s="125"/>
      <c r="G82" s="104"/>
    </row>
    <row r="83" spans="1:7" x14ac:dyDescent="0.2">
      <c r="A83" s="133" t="s">
        <v>64</v>
      </c>
      <c r="B83" s="128" t="s">
        <v>236</v>
      </c>
      <c r="C83" s="124" t="s">
        <v>79</v>
      </c>
      <c r="D83" s="125">
        <v>6</v>
      </c>
      <c r="F83" s="102">
        <f>D83*E83</f>
        <v>0</v>
      </c>
      <c r="G83" s="104"/>
    </row>
    <row r="84" spans="1:7" x14ac:dyDescent="0.2">
      <c r="A84" s="133"/>
      <c r="B84" s="128"/>
      <c r="C84" s="124"/>
      <c r="D84" s="125"/>
      <c r="G84" s="104"/>
    </row>
    <row r="85" spans="1:7" ht="25.5" x14ac:dyDescent="0.2">
      <c r="A85" s="133" t="s">
        <v>67</v>
      </c>
      <c r="B85" s="128" t="s">
        <v>138</v>
      </c>
      <c r="C85" s="124" t="s">
        <v>54</v>
      </c>
      <c r="D85" s="125">
        <v>1</v>
      </c>
      <c r="F85" s="102">
        <f>D85*E85</f>
        <v>0</v>
      </c>
      <c r="G85" s="104"/>
    </row>
    <row r="86" spans="1:7" x14ac:dyDescent="0.2">
      <c r="A86" s="133"/>
      <c r="B86" s="128"/>
      <c r="C86" s="124"/>
      <c r="D86" s="125"/>
      <c r="G86" s="104"/>
    </row>
    <row r="87" spans="1:7" ht="12.75" x14ac:dyDescent="0.2">
      <c r="A87" s="127" t="s">
        <v>179</v>
      </c>
      <c r="B87" s="130" t="s">
        <v>180</v>
      </c>
      <c r="C87" s="124"/>
      <c r="D87" s="125"/>
      <c r="G87" s="104"/>
    </row>
    <row r="88" spans="1:7" x14ac:dyDescent="0.2">
      <c r="A88" s="119"/>
      <c r="B88" s="128"/>
      <c r="C88" s="124"/>
      <c r="D88" s="125"/>
      <c r="G88" s="104"/>
    </row>
    <row r="89" spans="1:7" ht="51" x14ac:dyDescent="0.2">
      <c r="A89" s="133" t="s">
        <v>69</v>
      </c>
      <c r="B89" s="128" t="s">
        <v>308</v>
      </c>
      <c r="C89" s="124" t="s">
        <v>66</v>
      </c>
      <c r="D89" s="125">
        <v>6.6</v>
      </c>
      <c r="F89" s="102">
        <f>D89*E89</f>
        <v>0</v>
      </c>
      <c r="G89" s="104"/>
    </row>
    <row r="90" spans="1:7" x14ac:dyDescent="0.2">
      <c r="A90" s="119"/>
      <c r="B90" s="128"/>
      <c r="C90" s="124"/>
      <c r="D90" s="125"/>
      <c r="G90" s="104"/>
    </row>
    <row r="91" spans="1:7" ht="12.75" x14ac:dyDescent="0.2">
      <c r="A91" s="127" t="s">
        <v>182</v>
      </c>
      <c r="B91" s="130" t="s">
        <v>140</v>
      </c>
      <c r="C91" s="124"/>
      <c r="D91" s="125"/>
      <c r="G91" s="104"/>
    </row>
    <row r="92" spans="1:7" x14ac:dyDescent="0.2">
      <c r="A92" s="119"/>
      <c r="B92" s="128"/>
      <c r="C92" s="124"/>
      <c r="D92" s="125"/>
      <c r="G92" s="104"/>
    </row>
    <row r="93" spans="1:7" ht="63.75" x14ac:dyDescent="0.2">
      <c r="A93" s="133" t="s">
        <v>71</v>
      </c>
      <c r="B93" s="128" t="s">
        <v>430</v>
      </c>
      <c r="C93" s="124" t="s">
        <v>66</v>
      </c>
      <c r="D93" s="125">
        <v>37.700000000000003</v>
      </c>
      <c r="F93" s="102">
        <f>D93*E93</f>
        <v>0</v>
      </c>
      <c r="G93" s="104"/>
    </row>
    <row r="94" spans="1:7" x14ac:dyDescent="0.2">
      <c r="A94" s="119"/>
      <c r="B94" s="128"/>
      <c r="C94" s="124"/>
      <c r="D94" s="125"/>
      <c r="G94" s="104"/>
    </row>
    <row r="95" spans="1:7" ht="25.5" x14ac:dyDescent="0.2">
      <c r="A95" s="133" t="s">
        <v>73</v>
      </c>
      <c r="B95" s="128" t="s">
        <v>184</v>
      </c>
      <c r="C95" s="124" t="s">
        <v>79</v>
      </c>
      <c r="D95" s="125">
        <v>36.5</v>
      </c>
      <c r="F95" s="102">
        <f>D95*E95</f>
        <v>0</v>
      </c>
      <c r="G95" s="104"/>
    </row>
    <row r="96" spans="1:7" x14ac:dyDescent="0.25">
      <c r="A96" s="165"/>
      <c r="B96" s="128"/>
      <c r="C96" s="124"/>
      <c r="D96" s="125"/>
      <c r="G96" s="104"/>
    </row>
    <row r="97" spans="1:7" ht="38.25" x14ac:dyDescent="0.2">
      <c r="A97" s="149" t="s">
        <v>75</v>
      </c>
      <c r="B97" s="128" t="s">
        <v>240</v>
      </c>
      <c r="C97" s="124" t="s">
        <v>57</v>
      </c>
      <c r="D97" s="125">
        <v>2</v>
      </c>
      <c r="F97" s="102">
        <f>D97*E97</f>
        <v>0</v>
      </c>
      <c r="G97" s="104"/>
    </row>
    <row r="98" spans="1:7" x14ac:dyDescent="0.25">
      <c r="A98" s="165"/>
      <c r="B98" s="128"/>
      <c r="C98" s="124"/>
      <c r="D98" s="125"/>
      <c r="G98" s="104"/>
    </row>
    <row r="99" spans="1:7" x14ac:dyDescent="0.2">
      <c r="A99" s="149"/>
      <c r="B99" s="143" t="s">
        <v>145</v>
      </c>
      <c r="C99" s="144"/>
      <c r="D99" s="145"/>
      <c r="E99" s="112"/>
      <c r="F99" s="113">
        <f>SUM(F66:F98)</f>
        <v>0</v>
      </c>
      <c r="G99" s="104"/>
    </row>
    <row r="100" spans="1:7" x14ac:dyDescent="0.25">
      <c r="A100" s="165"/>
      <c r="B100" s="146"/>
      <c r="C100" s="147"/>
      <c r="D100" s="148"/>
      <c r="E100" s="114"/>
      <c r="F100" s="115"/>
      <c r="G100" s="104"/>
    </row>
    <row r="101" spans="1:7" x14ac:dyDescent="0.25">
      <c r="A101" s="165"/>
      <c r="B101" s="165"/>
      <c r="C101" s="165"/>
      <c r="D101" s="165"/>
      <c r="E101" s="159"/>
      <c r="F101" s="159"/>
      <c r="G101" s="104"/>
    </row>
    <row r="102" spans="1:7" ht="15.75" x14ac:dyDescent="0.25">
      <c r="A102" s="122" t="s">
        <v>5</v>
      </c>
      <c r="B102" s="123" t="s">
        <v>146</v>
      </c>
      <c r="C102" s="124"/>
      <c r="D102" s="125"/>
      <c r="G102" s="104"/>
    </row>
    <row r="103" spans="1:7" x14ac:dyDescent="0.2">
      <c r="A103" s="119"/>
      <c r="B103" s="120"/>
      <c r="C103" s="124"/>
      <c r="D103" s="125"/>
      <c r="G103" s="104"/>
    </row>
    <row r="104" spans="1:7" ht="12.75" x14ac:dyDescent="0.2">
      <c r="A104" s="127" t="s">
        <v>147</v>
      </c>
      <c r="B104" s="130" t="s">
        <v>148</v>
      </c>
      <c r="C104" s="131"/>
      <c r="D104" s="132"/>
      <c r="E104" s="108"/>
      <c r="F104" s="108"/>
    </row>
    <row r="105" spans="1:7" x14ac:dyDescent="0.2">
      <c r="A105" s="119"/>
      <c r="B105" s="128"/>
      <c r="C105" s="124"/>
      <c r="D105" s="125"/>
    </row>
    <row r="106" spans="1:7" ht="38.25" x14ac:dyDescent="0.2">
      <c r="A106" s="133" t="s">
        <v>47</v>
      </c>
      <c r="B106" s="128" t="s">
        <v>431</v>
      </c>
      <c r="C106" s="124" t="s">
        <v>54</v>
      </c>
      <c r="D106" s="125">
        <v>1</v>
      </c>
      <c r="F106" s="102">
        <f>D106*E106</f>
        <v>0</v>
      </c>
    </row>
    <row r="107" spans="1:7" x14ac:dyDescent="0.2">
      <c r="A107" s="119"/>
      <c r="B107" s="128"/>
      <c r="C107" s="124"/>
      <c r="D107" s="125"/>
    </row>
    <row r="108" spans="1:7" ht="25.5" x14ac:dyDescent="0.2">
      <c r="A108" s="133" t="s">
        <v>52</v>
      </c>
      <c r="B108" s="128" t="s">
        <v>150</v>
      </c>
      <c r="C108" s="124" t="s">
        <v>79</v>
      </c>
      <c r="D108" s="125">
        <v>8</v>
      </c>
      <c r="F108" s="102">
        <f>D108*E108</f>
        <v>0</v>
      </c>
    </row>
    <row r="109" spans="1:7" x14ac:dyDescent="0.2">
      <c r="A109" s="133"/>
      <c r="B109" s="128"/>
      <c r="C109" s="124"/>
      <c r="D109" s="125"/>
    </row>
    <row r="110" spans="1:7" ht="38.25" x14ac:dyDescent="0.2">
      <c r="A110" s="133" t="s">
        <v>55</v>
      </c>
      <c r="B110" s="128" t="s">
        <v>185</v>
      </c>
      <c r="C110" s="124" t="s">
        <v>54</v>
      </c>
      <c r="D110" s="125">
        <v>2</v>
      </c>
      <c r="F110" s="102">
        <f>D110*E110</f>
        <v>0</v>
      </c>
    </row>
    <row r="111" spans="1:7" x14ac:dyDescent="0.2">
      <c r="A111" s="119"/>
      <c r="B111" s="128"/>
      <c r="C111" s="124"/>
      <c r="D111" s="125"/>
    </row>
    <row r="112" spans="1:7" ht="51" x14ac:dyDescent="0.2">
      <c r="A112" s="149" t="s">
        <v>58</v>
      </c>
      <c r="B112" s="128" t="s">
        <v>186</v>
      </c>
      <c r="C112" s="124" t="s">
        <v>57</v>
      </c>
      <c r="D112" s="125">
        <v>2</v>
      </c>
      <c r="F112" s="102">
        <f>D112*E112</f>
        <v>0</v>
      </c>
    </row>
    <row r="113" spans="1:7" x14ac:dyDescent="0.25">
      <c r="A113" s="165"/>
      <c r="B113" s="150"/>
      <c r="C113" s="135"/>
      <c r="D113" s="135"/>
      <c r="E113" s="104"/>
      <c r="F113" s="104"/>
    </row>
    <row r="114" spans="1:7" x14ac:dyDescent="0.2">
      <c r="A114" s="119"/>
      <c r="B114" s="143" t="s">
        <v>158</v>
      </c>
      <c r="C114" s="144"/>
      <c r="D114" s="145"/>
      <c r="E114" s="112"/>
      <c r="F114" s="113">
        <f>SUM(F106:F113)</f>
        <v>0</v>
      </c>
    </row>
    <row r="115" spans="1:7" x14ac:dyDescent="0.25">
      <c r="A115" s="165"/>
      <c r="B115" s="165"/>
      <c r="C115" s="165"/>
      <c r="D115" s="165"/>
      <c r="E115" s="159"/>
      <c r="F115" s="159"/>
    </row>
    <row r="116" spans="1:7" ht="12.75" x14ac:dyDescent="0.2">
      <c r="A116" s="125"/>
      <c r="B116" s="135"/>
      <c r="C116" s="135"/>
      <c r="D116" s="135"/>
      <c r="E116" s="104"/>
      <c r="F116" s="104"/>
    </row>
    <row r="117" spans="1:7" ht="15.75" x14ac:dyDescent="0.2">
      <c r="A117" s="155" t="s">
        <v>7</v>
      </c>
      <c r="B117" s="156" t="s">
        <v>189</v>
      </c>
      <c r="C117" s="124"/>
      <c r="D117" s="125"/>
    </row>
    <row r="118" spans="1:7" x14ac:dyDescent="0.2">
      <c r="A118" s="119"/>
      <c r="B118" s="120"/>
      <c r="C118" s="124"/>
      <c r="D118" s="125"/>
    </row>
    <row r="119" spans="1:7" ht="12.75" x14ac:dyDescent="0.2">
      <c r="A119" s="127" t="s">
        <v>190</v>
      </c>
      <c r="B119" s="130" t="s">
        <v>8</v>
      </c>
      <c r="C119" s="131"/>
      <c r="D119" s="132"/>
      <c r="E119" s="108"/>
      <c r="F119" s="108"/>
    </row>
    <row r="120" spans="1:7" x14ac:dyDescent="0.2">
      <c r="A120" s="119"/>
      <c r="B120" s="128"/>
      <c r="C120" s="124"/>
      <c r="D120" s="125"/>
    </row>
    <row r="121" spans="1:7" ht="25.5" x14ac:dyDescent="0.2">
      <c r="A121" s="119" t="s">
        <v>47</v>
      </c>
      <c r="B121" s="128" t="s">
        <v>191</v>
      </c>
      <c r="C121" s="124" t="s">
        <v>66</v>
      </c>
      <c r="D121" s="125">
        <v>37.700000000000003</v>
      </c>
      <c r="F121" s="102">
        <f>D121*E121</f>
        <v>0</v>
      </c>
    </row>
    <row r="122" spans="1:7" x14ac:dyDescent="0.2">
      <c r="A122" s="119"/>
      <c r="B122" s="120"/>
      <c r="C122" s="124"/>
      <c r="D122" s="125"/>
    </row>
    <row r="123" spans="1:7" x14ac:dyDescent="0.2">
      <c r="A123" s="133" t="s">
        <v>52</v>
      </c>
      <c r="B123" s="120" t="s">
        <v>192</v>
      </c>
      <c r="C123" s="124" t="s">
        <v>66</v>
      </c>
      <c r="D123" s="125">
        <v>17.899999999999999</v>
      </c>
      <c r="F123" s="102">
        <f>D123*E123</f>
        <v>0</v>
      </c>
    </row>
    <row r="124" spans="1:7" x14ac:dyDescent="0.2">
      <c r="A124" s="119"/>
      <c r="B124" s="120"/>
      <c r="C124" s="124"/>
      <c r="D124" s="125"/>
    </row>
    <row r="125" spans="1:7" x14ac:dyDescent="0.2">
      <c r="A125" s="119"/>
      <c r="B125" s="143" t="s">
        <v>161</v>
      </c>
      <c r="C125" s="144"/>
      <c r="D125" s="145"/>
      <c r="E125" s="112"/>
      <c r="F125" s="113">
        <f>SUM(F121:F124)</f>
        <v>0</v>
      </c>
      <c r="G125" s="118"/>
    </row>
    <row r="126" spans="1:7" x14ac:dyDescent="0.2">
      <c r="A126" s="119"/>
      <c r="B126" s="120"/>
      <c r="C126" s="124"/>
      <c r="D126" s="125"/>
    </row>
  </sheetData>
  <sheetProtection algorithmName="SHA-512" hashValue="KnEVmH5s1f/z9J/UbHtlyfXopb64eiML/MGs9Bm+p1PkrmMOPVOcba6YxtWYLe/T7r2+r97X0kzoxOVHIh5GPg==" saltValue="Ktua/LgTcKDw4YdYk1nTRg==" spinCount="100000" sheet="1" objects="1" scenarios="1"/>
  <pageMargins left="0.70866141732283472" right="0.70866141732283472" top="0.74803149606299213" bottom="0.74803149606299213" header="0.31496062992125984" footer="0.31496062992125984"/>
  <pageSetup paperSize="9" scale="95" orientation="portrait" r:id="rId1"/>
  <headerFooter>
    <oddHeader>&amp;L&amp;G&amp;R PREUREDITEV PROSTOROV ELEKTRONIKE NA TESLOVI 30</oddHeader>
    <oddFooter>&amp;C&amp;P od &amp;N&amp;R&amp;A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2" tint="-9.9978637043366805E-2"/>
  </sheetPr>
  <dimension ref="A1:G107"/>
  <sheetViews>
    <sheetView tabSelected="1" topLeftCell="A11" zoomScaleNormal="100" zoomScaleSheetLayoutView="100" workbookViewId="0">
      <selection activeCell="D38" sqref="D38"/>
    </sheetView>
  </sheetViews>
  <sheetFormatPr defaultRowHeight="15" x14ac:dyDescent="0.2"/>
  <cols>
    <col min="1" max="1" width="4.85546875" style="100" bestFit="1" customWidth="1"/>
    <col min="2" max="2" width="32.85546875" style="101" customWidth="1"/>
    <col min="3" max="3" width="7.42578125" style="105" bestFit="1" customWidth="1"/>
    <col min="4" max="4" width="11.7109375" style="103" bestFit="1" customWidth="1"/>
    <col min="5" max="5" width="15.42578125" style="102" customWidth="1"/>
    <col min="6" max="6" width="16" style="102" customWidth="1"/>
    <col min="7" max="7" width="6.5703125" style="103" bestFit="1" customWidth="1"/>
    <col min="8" max="256" width="9.140625" style="104"/>
    <col min="257" max="257" width="4.85546875" style="104" bestFit="1" customWidth="1"/>
    <col min="258" max="258" width="32.85546875" style="104" customWidth="1"/>
    <col min="259" max="259" width="7.42578125" style="104" bestFit="1" customWidth="1"/>
    <col min="260" max="260" width="11.7109375" style="104" bestFit="1" customWidth="1"/>
    <col min="261" max="261" width="15.42578125" style="104" customWidth="1"/>
    <col min="262" max="262" width="16" style="104" customWidth="1"/>
    <col min="263" max="263" width="110.5703125" style="104" customWidth="1"/>
    <col min="264" max="512" width="9.140625" style="104"/>
    <col min="513" max="513" width="4.85546875" style="104" bestFit="1" customWidth="1"/>
    <col min="514" max="514" width="32.85546875" style="104" customWidth="1"/>
    <col min="515" max="515" width="7.42578125" style="104" bestFit="1" customWidth="1"/>
    <col min="516" max="516" width="11.7109375" style="104" bestFit="1" customWidth="1"/>
    <col min="517" max="517" width="15.42578125" style="104" customWidth="1"/>
    <col min="518" max="518" width="16" style="104" customWidth="1"/>
    <col min="519" max="519" width="110.5703125" style="104" customWidth="1"/>
    <col min="520" max="768" width="9.140625" style="104"/>
    <col min="769" max="769" width="4.85546875" style="104" bestFit="1" customWidth="1"/>
    <col min="770" max="770" width="32.85546875" style="104" customWidth="1"/>
    <col min="771" max="771" width="7.42578125" style="104" bestFit="1" customWidth="1"/>
    <col min="772" max="772" width="11.7109375" style="104" bestFit="1" customWidth="1"/>
    <col min="773" max="773" width="15.42578125" style="104" customWidth="1"/>
    <col min="774" max="774" width="16" style="104" customWidth="1"/>
    <col min="775" max="775" width="110.5703125" style="104" customWidth="1"/>
    <col min="776" max="1024" width="9.140625" style="104"/>
    <col min="1025" max="1025" width="4.85546875" style="104" bestFit="1" customWidth="1"/>
    <col min="1026" max="1026" width="32.85546875" style="104" customWidth="1"/>
    <col min="1027" max="1027" width="7.42578125" style="104" bestFit="1" customWidth="1"/>
    <col min="1028" max="1028" width="11.7109375" style="104" bestFit="1" customWidth="1"/>
    <col min="1029" max="1029" width="15.42578125" style="104" customWidth="1"/>
    <col min="1030" max="1030" width="16" style="104" customWidth="1"/>
    <col min="1031" max="1031" width="110.5703125" style="104" customWidth="1"/>
    <col min="1032" max="1280" width="9.140625" style="104"/>
    <col min="1281" max="1281" width="4.85546875" style="104" bestFit="1" customWidth="1"/>
    <col min="1282" max="1282" width="32.85546875" style="104" customWidth="1"/>
    <col min="1283" max="1283" width="7.42578125" style="104" bestFit="1" customWidth="1"/>
    <col min="1284" max="1284" width="11.7109375" style="104" bestFit="1" customWidth="1"/>
    <col min="1285" max="1285" width="15.42578125" style="104" customWidth="1"/>
    <col min="1286" max="1286" width="16" style="104" customWidth="1"/>
    <col min="1287" max="1287" width="110.5703125" style="104" customWidth="1"/>
    <col min="1288" max="1536" width="9.140625" style="104"/>
    <col min="1537" max="1537" width="4.85546875" style="104" bestFit="1" customWidth="1"/>
    <col min="1538" max="1538" width="32.85546875" style="104" customWidth="1"/>
    <col min="1539" max="1539" width="7.42578125" style="104" bestFit="1" customWidth="1"/>
    <col min="1540" max="1540" width="11.7109375" style="104" bestFit="1" customWidth="1"/>
    <col min="1541" max="1541" width="15.42578125" style="104" customWidth="1"/>
    <col min="1542" max="1542" width="16" style="104" customWidth="1"/>
    <col min="1543" max="1543" width="110.5703125" style="104" customWidth="1"/>
    <col min="1544" max="1792" width="9.140625" style="104"/>
    <col min="1793" max="1793" width="4.85546875" style="104" bestFit="1" customWidth="1"/>
    <col min="1794" max="1794" width="32.85546875" style="104" customWidth="1"/>
    <col min="1795" max="1795" width="7.42578125" style="104" bestFit="1" customWidth="1"/>
    <col min="1796" max="1796" width="11.7109375" style="104" bestFit="1" customWidth="1"/>
    <col min="1797" max="1797" width="15.42578125" style="104" customWidth="1"/>
    <col min="1798" max="1798" width="16" style="104" customWidth="1"/>
    <col min="1799" max="1799" width="110.5703125" style="104" customWidth="1"/>
    <col min="1800" max="2048" width="9.140625" style="104"/>
    <col min="2049" max="2049" width="4.85546875" style="104" bestFit="1" customWidth="1"/>
    <col min="2050" max="2050" width="32.85546875" style="104" customWidth="1"/>
    <col min="2051" max="2051" width="7.42578125" style="104" bestFit="1" customWidth="1"/>
    <col min="2052" max="2052" width="11.7109375" style="104" bestFit="1" customWidth="1"/>
    <col min="2053" max="2053" width="15.42578125" style="104" customWidth="1"/>
    <col min="2054" max="2054" width="16" style="104" customWidth="1"/>
    <col min="2055" max="2055" width="110.5703125" style="104" customWidth="1"/>
    <col min="2056" max="2304" width="9.140625" style="104"/>
    <col min="2305" max="2305" width="4.85546875" style="104" bestFit="1" customWidth="1"/>
    <col min="2306" max="2306" width="32.85546875" style="104" customWidth="1"/>
    <col min="2307" max="2307" width="7.42578125" style="104" bestFit="1" customWidth="1"/>
    <col min="2308" max="2308" width="11.7109375" style="104" bestFit="1" customWidth="1"/>
    <col min="2309" max="2309" width="15.42578125" style="104" customWidth="1"/>
    <col min="2310" max="2310" width="16" style="104" customWidth="1"/>
    <col min="2311" max="2311" width="110.5703125" style="104" customWidth="1"/>
    <col min="2312" max="2560" width="9.140625" style="104"/>
    <col min="2561" max="2561" width="4.85546875" style="104" bestFit="1" customWidth="1"/>
    <col min="2562" max="2562" width="32.85546875" style="104" customWidth="1"/>
    <col min="2563" max="2563" width="7.42578125" style="104" bestFit="1" customWidth="1"/>
    <col min="2564" max="2564" width="11.7109375" style="104" bestFit="1" customWidth="1"/>
    <col min="2565" max="2565" width="15.42578125" style="104" customWidth="1"/>
    <col min="2566" max="2566" width="16" style="104" customWidth="1"/>
    <col min="2567" max="2567" width="110.5703125" style="104" customWidth="1"/>
    <col min="2568" max="2816" width="9.140625" style="104"/>
    <col min="2817" max="2817" width="4.85546875" style="104" bestFit="1" customWidth="1"/>
    <col min="2818" max="2818" width="32.85546875" style="104" customWidth="1"/>
    <col min="2819" max="2819" width="7.42578125" style="104" bestFit="1" customWidth="1"/>
    <col min="2820" max="2820" width="11.7109375" style="104" bestFit="1" customWidth="1"/>
    <col min="2821" max="2821" width="15.42578125" style="104" customWidth="1"/>
    <col min="2822" max="2822" width="16" style="104" customWidth="1"/>
    <col min="2823" max="2823" width="110.5703125" style="104" customWidth="1"/>
    <col min="2824" max="3072" width="9.140625" style="104"/>
    <col min="3073" max="3073" width="4.85546875" style="104" bestFit="1" customWidth="1"/>
    <col min="3074" max="3074" width="32.85546875" style="104" customWidth="1"/>
    <col min="3075" max="3075" width="7.42578125" style="104" bestFit="1" customWidth="1"/>
    <col min="3076" max="3076" width="11.7109375" style="104" bestFit="1" customWidth="1"/>
    <col min="3077" max="3077" width="15.42578125" style="104" customWidth="1"/>
    <col min="3078" max="3078" width="16" style="104" customWidth="1"/>
    <col min="3079" max="3079" width="110.5703125" style="104" customWidth="1"/>
    <col min="3080" max="3328" width="9.140625" style="104"/>
    <col min="3329" max="3329" width="4.85546875" style="104" bestFit="1" customWidth="1"/>
    <col min="3330" max="3330" width="32.85546875" style="104" customWidth="1"/>
    <col min="3331" max="3331" width="7.42578125" style="104" bestFit="1" customWidth="1"/>
    <col min="3332" max="3332" width="11.7109375" style="104" bestFit="1" customWidth="1"/>
    <col min="3333" max="3333" width="15.42578125" style="104" customWidth="1"/>
    <col min="3334" max="3334" width="16" style="104" customWidth="1"/>
    <col min="3335" max="3335" width="110.5703125" style="104" customWidth="1"/>
    <col min="3336" max="3584" width="9.140625" style="104"/>
    <col min="3585" max="3585" width="4.85546875" style="104" bestFit="1" customWidth="1"/>
    <col min="3586" max="3586" width="32.85546875" style="104" customWidth="1"/>
    <col min="3587" max="3587" width="7.42578125" style="104" bestFit="1" customWidth="1"/>
    <col min="3588" max="3588" width="11.7109375" style="104" bestFit="1" customWidth="1"/>
    <col min="3589" max="3589" width="15.42578125" style="104" customWidth="1"/>
    <col min="3590" max="3590" width="16" style="104" customWidth="1"/>
    <col min="3591" max="3591" width="110.5703125" style="104" customWidth="1"/>
    <col min="3592" max="3840" width="9.140625" style="104"/>
    <col min="3841" max="3841" width="4.85546875" style="104" bestFit="1" customWidth="1"/>
    <col min="3842" max="3842" width="32.85546875" style="104" customWidth="1"/>
    <col min="3843" max="3843" width="7.42578125" style="104" bestFit="1" customWidth="1"/>
    <col min="3844" max="3844" width="11.7109375" style="104" bestFit="1" customWidth="1"/>
    <col min="3845" max="3845" width="15.42578125" style="104" customWidth="1"/>
    <col min="3846" max="3846" width="16" style="104" customWidth="1"/>
    <col min="3847" max="3847" width="110.5703125" style="104" customWidth="1"/>
    <col min="3848" max="4096" width="9.140625" style="104"/>
    <col min="4097" max="4097" width="4.85546875" style="104" bestFit="1" customWidth="1"/>
    <col min="4098" max="4098" width="32.85546875" style="104" customWidth="1"/>
    <col min="4099" max="4099" width="7.42578125" style="104" bestFit="1" customWidth="1"/>
    <col min="4100" max="4100" width="11.7109375" style="104" bestFit="1" customWidth="1"/>
    <col min="4101" max="4101" width="15.42578125" style="104" customWidth="1"/>
    <col min="4102" max="4102" width="16" style="104" customWidth="1"/>
    <col min="4103" max="4103" width="110.5703125" style="104" customWidth="1"/>
    <col min="4104" max="4352" width="9.140625" style="104"/>
    <col min="4353" max="4353" width="4.85546875" style="104" bestFit="1" customWidth="1"/>
    <col min="4354" max="4354" width="32.85546875" style="104" customWidth="1"/>
    <col min="4355" max="4355" width="7.42578125" style="104" bestFit="1" customWidth="1"/>
    <col min="4356" max="4356" width="11.7109375" style="104" bestFit="1" customWidth="1"/>
    <col min="4357" max="4357" width="15.42578125" style="104" customWidth="1"/>
    <col min="4358" max="4358" width="16" style="104" customWidth="1"/>
    <col min="4359" max="4359" width="110.5703125" style="104" customWidth="1"/>
    <col min="4360" max="4608" width="9.140625" style="104"/>
    <col min="4609" max="4609" width="4.85546875" style="104" bestFit="1" customWidth="1"/>
    <col min="4610" max="4610" width="32.85546875" style="104" customWidth="1"/>
    <col min="4611" max="4611" width="7.42578125" style="104" bestFit="1" customWidth="1"/>
    <col min="4612" max="4612" width="11.7109375" style="104" bestFit="1" customWidth="1"/>
    <col min="4613" max="4613" width="15.42578125" style="104" customWidth="1"/>
    <col min="4614" max="4614" width="16" style="104" customWidth="1"/>
    <col min="4615" max="4615" width="110.5703125" style="104" customWidth="1"/>
    <col min="4616" max="4864" width="9.140625" style="104"/>
    <col min="4865" max="4865" width="4.85546875" style="104" bestFit="1" customWidth="1"/>
    <col min="4866" max="4866" width="32.85546875" style="104" customWidth="1"/>
    <col min="4867" max="4867" width="7.42578125" style="104" bestFit="1" customWidth="1"/>
    <col min="4868" max="4868" width="11.7109375" style="104" bestFit="1" customWidth="1"/>
    <col min="4869" max="4869" width="15.42578125" style="104" customWidth="1"/>
    <col min="4870" max="4870" width="16" style="104" customWidth="1"/>
    <col min="4871" max="4871" width="110.5703125" style="104" customWidth="1"/>
    <col min="4872" max="5120" width="9.140625" style="104"/>
    <col min="5121" max="5121" width="4.85546875" style="104" bestFit="1" customWidth="1"/>
    <col min="5122" max="5122" width="32.85546875" style="104" customWidth="1"/>
    <col min="5123" max="5123" width="7.42578125" style="104" bestFit="1" customWidth="1"/>
    <col min="5124" max="5124" width="11.7109375" style="104" bestFit="1" customWidth="1"/>
    <col min="5125" max="5125" width="15.42578125" style="104" customWidth="1"/>
    <col min="5126" max="5126" width="16" style="104" customWidth="1"/>
    <col min="5127" max="5127" width="110.5703125" style="104" customWidth="1"/>
    <col min="5128" max="5376" width="9.140625" style="104"/>
    <col min="5377" max="5377" width="4.85546875" style="104" bestFit="1" customWidth="1"/>
    <col min="5378" max="5378" width="32.85546875" style="104" customWidth="1"/>
    <col min="5379" max="5379" width="7.42578125" style="104" bestFit="1" customWidth="1"/>
    <col min="5380" max="5380" width="11.7109375" style="104" bestFit="1" customWidth="1"/>
    <col min="5381" max="5381" width="15.42578125" style="104" customWidth="1"/>
    <col min="5382" max="5382" width="16" style="104" customWidth="1"/>
    <col min="5383" max="5383" width="110.5703125" style="104" customWidth="1"/>
    <col min="5384" max="5632" width="9.140625" style="104"/>
    <col min="5633" max="5633" width="4.85546875" style="104" bestFit="1" customWidth="1"/>
    <col min="5634" max="5634" width="32.85546875" style="104" customWidth="1"/>
    <col min="5635" max="5635" width="7.42578125" style="104" bestFit="1" customWidth="1"/>
    <col min="5636" max="5636" width="11.7109375" style="104" bestFit="1" customWidth="1"/>
    <col min="5637" max="5637" width="15.42578125" style="104" customWidth="1"/>
    <col min="5638" max="5638" width="16" style="104" customWidth="1"/>
    <col min="5639" max="5639" width="110.5703125" style="104" customWidth="1"/>
    <col min="5640" max="5888" width="9.140625" style="104"/>
    <col min="5889" max="5889" width="4.85546875" style="104" bestFit="1" customWidth="1"/>
    <col min="5890" max="5890" width="32.85546875" style="104" customWidth="1"/>
    <col min="5891" max="5891" width="7.42578125" style="104" bestFit="1" customWidth="1"/>
    <col min="5892" max="5892" width="11.7109375" style="104" bestFit="1" customWidth="1"/>
    <col min="5893" max="5893" width="15.42578125" style="104" customWidth="1"/>
    <col min="5894" max="5894" width="16" style="104" customWidth="1"/>
    <col min="5895" max="5895" width="110.5703125" style="104" customWidth="1"/>
    <col min="5896" max="6144" width="9.140625" style="104"/>
    <col min="6145" max="6145" width="4.85546875" style="104" bestFit="1" customWidth="1"/>
    <col min="6146" max="6146" width="32.85546875" style="104" customWidth="1"/>
    <col min="6147" max="6147" width="7.42578125" style="104" bestFit="1" customWidth="1"/>
    <col min="6148" max="6148" width="11.7109375" style="104" bestFit="1" customWidth="1"/>
    <col min="6149" max="6149" width="15.42578125" style="104" customWidth="1"/>
    <col min="6150" max="6150" width="16" style="104" customWidth="1"/>
    <col min="6151" max="6151" width="110.5703125" style="104" customWidth="1"/>
    <col min="6152" max="6400" width="9.140625" style="104"/>
    <col min="6401" max="6401" width="4.85546875" style="104" bestFit="1" customWidth="1"/>
    <col min="6402" max="6402" width="32.85546875" style="104" customWidth="1"/>
    <col min="6403" max="6403" width="7.42578125" style="104" bestFit="1" customWidth="1"/>
    <col min="6404" max="6404" width="11.7109375" style="104" bestFit="1" customWidth="1"/>
    <col min="6405" max="6405" width="15.42578125" style="104" customWidth="1"/>
    <col min="6406" max="6406" width="16" style="104" customWidth="1"/>
    <col min="6407" max="6407" width="110.5703125" style="104" customWidth="1"/>
    <col min="6408" max="6656" width="9.140625" style="104"/>
    <col min="6657" max="6657" width="4.85546875" style="104" bestFit="1" customWidth="1"/>
    <col min="6658" max="6658" width="32.85546875" style="104" customWidth="1"/>
    <col min="6659" max="6659" width="7.42578125" style="104" bestFit="1" customWidth="1"/>
    <col min="6660" max="6660" width="11.7109375" style="104" bestFit="1" customWidth="1"/>
    <col min="6661" max="6661" width="15.42578125" style="104" customWidth="1"/>
    <col min="6662" max="6662" width="16" style="104" customWidth="1"/>
    <col min="6663" max="6663" width="110.5703125" style="104" customWidth="1"/>
    <col min="6664" max="6912" width="9.140625" style="104"/>
    <col min="6913" max="6913" width="4.85546875" style="104" bestFit="1" customWidth="1"/>
    <col min="6914" max="6914" width="32.85546875" style="104" customWidth="1"/>
    <col min="6915" max="6915" width="7.42578125" style="104" bestFit="1" customWidth="1"/>
    <col min="6916" max="6916" width="11.7109375" style="104" bestFit="1" customWidth="1"/>
    <col min="6917" max="6917" width="15.42578125" style="104" customWidth="1"/>
    <col min="6918" max="6918" width="16" style="104" customWidth="1"/>
    <col min="6919" max="6919" width="110.5703125" style="104" customWidth="1"/>
    <col min="6920" max="7168" width="9.140625" style="104"/>
    <col min="7169" max="7169" width="4.85546875" style="104" bestFit="1" customWidth="1"/>
    <col min="7170" max="7170" width="32.85546875" style="104" customWidth="1"/>
    <col min="7171" max="7171" width="7.42578125" style="104" bestFit="1" customWidth="1"/>
    <col min="7172" max="7172" width="11.7109375" style="104" bestFit="1" customWidth="1"/>
    <col min="7173" max="7173" width="15.42578125" style="104" customWidth="1"/>
    <col min="7174" max="7174" width="16" style="104" customWidth="1"/>
    <col min="7175" max="7175" width="110.5703125" style="104" customWidth="1"/>
    <col min="7176" max="7424" width="9.140625" style="104"/>
    <col min="7425" max="7425" width="4.85546875" style="104" bestFit="1" customWidth="1"/>
    <col min="7426" max="7426" width="32.85546875" style="104" customWidth="1"/>
    <col min="7427" max="7427" width="7.42578125" style="104" bestFit="1" customWidth="1"/>
    <col min="7428" max="7428" width="11.7109375" style="104" bestFit="1" customWidth="1"/>
    <col min="7429" max="7429" width="15.42578125" style="104" customWidth="1"/>
    <col min="7430" max="7430" width="16" style="104" customWidth="1"/>
    <col min="7431" max="7431" width="110.5703125" style="104" customWidth="1"/>
    <col min="7432" max="7680" width="9.140625" style="104"/>
    <col min="7681" max="7681" width="4.85546875" style="104" bestFit="1" customWidth="1"/>
    <col min="7682" max="7682" width="32.85546875" style="104" customWidth="1"/>
    <col min="7683" max="7683" width="7.42578125" style="104" bestFit="1" customWidth="1"/>
    <col min="7684" max="7684" width="11.7109375" style="104" bestFit="1" customWidth="1"/>
    <col min="7685" max="7685" width="15.42578125" style="104" customWidth="1"/>
    <col min="7686" max="7686" width="16" style="104" customWidth="1"/>
    <col min="7687" max="7687" width="110.5703125" style="104" customWidth="1"/>
    <col min="7688" max="7936" width="9.140625" style="104"/>
    <col min="7937" max="7937" width="4.85546875" style="104" bestFit="1" customWidth="1"/>
    <col min="7938" max="7938" width="32.85546875" style="104" customWidth="1"/>
    <col min="7939" max="7939" width="7.42578125" style="104" bestFit="1" customWidth="1"/>
    <col min="7940" max="7940" width="11.7109375" style="104" bestFit="1" customWidth="1"/>
    <col min="7941" max="7941" width="15.42578125" style="104" customWidth="1"/>
    <col min="7942" max="7942" width="16" style="104" customWidth="1"/>
    <col min="7943" max="7943" width="110.5703125" style="104" customWidth="1"/>
    <col min="7944" max="8192" width="9.140625" style="104"/>
    <col min="8193" max="8193" width="4.85546875" style="104" bestFit="1" customWidth="1"/>
    <col min="8194" max="8194" width="32.85546875" style="104" customWidth="1"/>
    <col min="8195" max="8195" width="7.42578125" style="104" bestFit="1" customWidth="1"/>
    <col min="8196" max="8196" width="11.7109375" style="104" bestFit="1" customWidth="1"/>
    <col min="8197" max="8197" width="15.42578125" style="104" customWidth="1"/>
    <col min="8198" max="8198" width="16" style="104" customWidth="1"/>
    <col min="8199" max="8199" width="110.5703125" style="104" customWidth="1"/>
    <col min="8200" max="8448" width="9.140625" style="104"/>
    <col min="8449" max="8449" width="4.85546875" style="104" bestFit="1" customWidth="1"/>
    <col min="8450" max="8450" width="32.85546875" style="104" customWidth="1"/>
    <col min="8451" max="8451" width="7.42578125" style="104" bestFit="1" customWidth="1"/>
    <col min="8452" max="8452" width="11.7109375" style="104" bestFit="1" customWidth="1"/>
    <col min="8453" max="8453" width="15.42578125" style="104" customWidth="1"/>
    <col min="8454" max="8454" width="16" style="104" customWidth="1"/>
    <col min="8455" max="8455" width="110.5703125" style="104" customWidth="1"/>
    <col min="8456" max="8704" width="9.140625" style="104"/>
    <col min="8705" max="8705" width="4.85546875" style="104" bestFit="1" customWidth="1"/>
    <col min="8706" max="8706" width="32.85546875" style="104" customWidth="1"/>
    <col min="8707" max="8707" width="7.42578125" style="104" bestFit="1" customWidth="1"/>
    <col min="8708" max="8708" width="11.7109375" style="104" bestFit="1" customWidth="1"/>
    <col min="8709" max="8709" width="15.42578125" style="104" customWidth="1"/>
    <col min="8710" max="8710" width="16" style="104" customWidth="1"/>
    <col min="8711" max="8711" width="110.5703125" style="104" customWidth="1"/>
    <col min="8712" max="8960" width="9.140625" style="104"/>
    <col min="8961" max="8961" width="4.85546875" style="104" bestFit="1" customWidth="1"/>
    <col min="8962" max="8962" width="32.85546875" style="104" customWidth="1"/>
    <col min="8963" max="8963" width="7.42578125" style="104" bestFit="1" customWidth="1"/>
    <col min="8964" max="8964" width="11.7109375" style="104" bestFit="1" customWidth="1"/>
    <col min="8965" max="8965" width="15.42578125" style="104" customWidth="1"/>
    <col min="8966" max="8966" width="16" style="104" customWidth="1"/>
    <col min="8967" max="8967" width="110.5703125" style="104" customWidth="1"/>
    <col min="8968" max="9216" width="9.140625" style="104"/>
    <col min="9217" max="9217" width="4.85546875" style="104" bestFit="1" customWidth="1"/>
    <col min="9218" max="9218" width="32.85546875" style="104" customWidth="1"/>
    <col min="9219" max="9219" width="7.42578125" style="104" bestFit="1" customWidth="1"/>
    <col min="9220" max="9220" width="11.7109375" style="104" bestFit="1" customWidth="1"/>
    <col min="9221" max="9221" width="15.42578125" style="104" customWidth="1"/>
    <col min="9222" max="9222" width="16" style="104" customWidth="1"/>
    <col min="9223" max="9223" width="110.5703125" style="104" customWidth="1"/>
    <col min="9224" max="9472" width="9.140625" style="104"/>
    <col min="9473" max="9473" width="4.85546875" style="104" bestFit="1" customWidth="1"/>
    <col min="9474" max="9474" width="32.85546875" style="104" customWidth="1"/>
    <col min="9475" max="9475" width="7.42578125" style="104" bestFit="1" customWidth="1"/>
    <col min="9476" max="9476" width="11.7109375" style="104" bestFit="1" customWidth="1"/>
    <col min="9477" max="9477" width="15.42578125" style="104" customWidth="1"/>
    <col min="9478" max="9478" width="16" style="104" customWidth="1"/>
    <col min="9479" max="9479" width="110.5703125" style="104" customWidth="1"/>
    <col min="9480" max="9728" width="9.140625" style="104"/>
    <col min="9729" max="9729" width="4.85546875" style="104" bestFit="1" customWidth="1"/>
    <col min="9730" max="9730" width="32.85546875" style="104" customWidth="1"/>
    <col min="9731" max="9731" width="7.42578125" style="104" bestFit="1" customWidth="1"/>
    <col min="9732" max="9732" width="11.7109375" style="104" bestFit="1" customWidth="1"/>
    <col min="9733" max="9733" width="15.42578125" style="104" customWidth="1"/>
    <col min="9734" max="9734" width="16" style="104" customWidth="1"/>
    <col min="9735" max="9735" width="110.5703125" style="104" customWidth="1"/>
    <col min="9736" max="9984" width="9.140625" style="104"/>
    <col min="9985" max="9985" width="4.85546875" style="104" bestFit="1" customWidth="1"/>
    <col min="9986" max="9986" width="32.85546875" style="104" customWidth="1"/>
    <col min="9987" max="9987" width="7.42578125" style="104" bestFit="1" customWidth="1"/>
    <col min="9988" max="9988" width="11.7109375" style="104" bestFit="1" customWidth="1"/>
    <col min="9989" max="9989" width="15.42578125" style="104" customWidth="1"/>
    <col min="9990" max="9990" width="16" style="104" customWidth="1"/>
    <col min="9991" max="9991" width="110.5703125" style="104" customWidth="1"/>
    <col min="9992" max="10240" width="9.140625" style="104"/>
    <col min="10241" max="10241" width="4.85546875" style="104" bestFit="1" customWidth="1"/>
    <col min="10242" max="10242" width="32.85546875" style="104" customWidth="1"/>
    <col min="10243" max="10243" width="7.42578125" style="104" bestFit="1" customWidth="1"/>
    <col min="10244" max="10244" width="11.7109375" style="104" bestFit="1" customWidth="1"/>
    <col min="10245" max="10245" width="15.42578125" style="104" customWidth="1"/>
    <col min="10246" max="10246" width="16" style="104" customWidth="1"/>
    <col min="10247" max="10247" width="110.5703125" style="104" customWidth="1"/>
    <col min="10248" max="10496" width="9.140625" style="104"/>
    <col min="10497" max="10497" width="4.85546875" style="104" bestFit="1" customWidth="1"/>
    <col min="10498" max="10498" width="32.85546875" style="104" customWidth="1"/>
    <col min="10499" max="10499" width="7.42578125" style="104" bestFit="1" customWidth="1"/>
    <col min="10500" max="10500" width="11.7109375" style="104" bestFit="1" customWidth="1"/>
    <col min="10501" max="10501" width="15.42578125" style="104" customWidth="1"/>
    <col min="10502" max="10502" width="16" style="104" customWidth="1"/>
    <col min="10503" max="10503" width="110.5703125" style="104" customWidth="1"/>
    <col min="10504" max="10752" width="9.140625" style="104"/>
    <col min="10753" max="10753" width="4.85546875" style="104" bestFit="1" customWidth="1"/>
    <col min="10754" max="10754" width="32.85546875" style="104" customWidth="1"/>
    <col min="10755" max="10755" width="7.42578125" style="104" bestFit="1" customWidth="1"/>
    <col min="10756" max="10756" width="11.7109375" style="104" bestFit="1" customWidth="1"/>
    <col min="10757" max="10757" width="15.42578125" style="104" customWidth="1"/>
    <col min="10758" max="10758" width="16" style="104" customWidth="1"/>
    <col min="10759" max="10759" width="110.5703125" style="104" customWidth="1"/>
    <col min="10760" max="11008" width="9.140625" style="104"/>
    <col min="11009" max="11009" width="4.85546875" style="104" bestFit="1" customWidth="1"/>
    <col min="11010" max="11010" width="32.85546875" style="104" customWidth="1"/>
    <col min="11011" max="11011" width="7.42578125" style="104" bestFit="1" customWidth="1"/>
    <col min="11012" max="11012" width="11.7109375" style="104" bestFit="1" customWidth="1"/>
    <col min="11013" max="11013" width="15.42578125" style="104" customWidth="1"/>
    <col min="11014" max="11014" width="16" style="104" customWidth="1"/>
    <col min="11015" max="11015" width="110.5703125" style="104" customWidth="1"/>
    <col min="11016" max="11264" width="9.140625" style="104"/>
    <col min="11265" max="11265" width="4.85546875" style="104" bestFit="1" customWidth="1"/>
    <col min="11266" max="11266" width="32.85546875" style="104" customWidth="1"/>
    <col min="11267" max="11267" width="7.42578125" style="104" bestFit="1" customWidth="1"/>
    <col min="11268" max="11268" width="11.7109375" style="104" bestFit="1" customWidth="1"/>
    <col min="11269" max="11269" width="15.42578125" style="104" customWidth="1"/>
    <col min="11270" max="11270" width="16" style="104" customWidth="1"/>
    <col min="11271" max="11271" width="110.5703125" style="104" customWidth="1"/>
    <col min="11272" max="11520" width="9.140625" style="104"/>
    <col min="11521" max="11521" width="4.85546875" style="104" bestFit="1" customWidth="1"/>
    <col min="11522" max="11522" width="32.85546875" style="104" customWidth="1"/>
    <col min="11523" max="11523" width="7.42578125" style="104" bestFit="1" customWidth="1"/>
    <col min="11524" max="11524" width="11.7109375" style="104" bestFit="1" customWidth="1"/>
    <col min="11525" max="11525" width="15.42578125" style="104" customWidth="1"/>
    <col min="11526" max="11526" width="16" style="104" customWidth="1"/>
    <col min="11527" max="11527" width="110.5703125" style="104" customWidth="1"/>
    <col min="11528" max="11776" width="9.140625" style="104"/>
    <col min="11777" max="11777" width="4.85546875" style="104" bestFit="1" customWidth="1"/>
    <col min="11778" max="11778" width="32.85546875" style="104" customWidth="1"/>
    <col min="11779" max="11779" width="7.42578125" style="104" bestFit="1" customWidth="1"/>
    <col min="11780" max="11780" width="11.7109375" style="104" bestFit="1" customWidth="1"/>
    <col min="11781" max="11781" width="15.42578125" style="104" customWidth="1"/>
    <col min="11782" max="11782" width="16" style="104" customWidth="1"/>
    <col min="11783" max="11783" width="110.5703125" style="104" customWidth="1"/>
    <col min="11784" max="12032" width="9.140625" style="104"/>
    <col min="12033" max="12033" width="4.85546875" style="104" bestFit="1" customWidth="1"/>
    <col min="12034" max="12034" width="32.85546875" style="104" customWidth="1"/>
    <col min="12035" max="12035" width="7.42578125" style="104" bestFit="1" customWidth="1"/>
    <col min="12036" max="12036" width="11.7109375" style="104" bestFit="1" customWidth="1"/>
    <col min="12037" max="12037" width="15.42578125" style="104" customWidth="1"/>
    <col min="12038" max="12038" width="16" style="104" customWidth="1"/>
    <col min="12039" max="12039" width="110.5703125" style="104" customWidth="1"/>
    <col min="12040" max="12288" width="9.140625" style="104"/>
    <col min="12289" max="12289" width="4.85546875" style="104" bestFit="1" customWidth="1"/>
    <col min="12290" max="12290" width="32.85546875" style="104" customWidth="1"/>
    <col min="12291" max="12291" width="7.42578125" style="104" bestFit="1" customWidth="1"/>
    <col min="12292" max="12292" width="11.7109375" style="104" bestFit="1" customWidth="1"/>
    <col min="12293" max="12293" width="15.42578125" style="104" customWidth="1"/>
    <col min="12294" max="12294" width="16" style="104" customWidth="1"/>
    <col min="12295" max="12295" width="110.5703125" style="104" customWidth="1"/>
    <col min="12296" max="12544" width="9.140625" style="104"/>
    <col min="12545" max="12545" width="4.85546875" style="104" bestFit="1" customWidth="1"/>
    <col min="12546" max="12546" width="32.85546875" style="104" customWidth="1"/>
    <col min="12547" max="12547" width="7.42578125" style="104" bestFit="1" customWidth="1"/>
    <col min="12548" max="12548" width="11.7109375" style="104" bestFit="1" customWidth="1"/>
    <col min="12549" max="12549" width="15.42578125" style="104" customWidth="1"/>
    <col min="12550" max="12550" width="16" style="104" customWidth="1"/>
    <col min="12551" max="12551" width="110.5703125" style="104" customWidth="1"/>
    <col min="12552" max="12800" width="9.140625" style="104"/>
    <col min="12801" max="12801" width="4.85546875" style="104" bestFit="1" customWidth="1"/>
    <col min="12802" max="12802" width="32.85546875" style="104" customWidth="1"/>
    <col min="12803" max="12803" width="7.42578125" style="104" bestFit="1" customWidth="1"/>
    <col min="12804" max="12804" width="11.7109375" style="104" bestFit="1" customWidth="1"/>
    <col min="12805" max="12805" width="15.42578125" style="104" customWidth="1"/>
    <col min="12806" max="12806" width="16" style="104" customWidth="1"/>
    <col min="12807" max="12807" width="110.5703125" style="104" customWidth="1"/>
    <col min="12808" max="13056" width="9.140625" style="104"/>
    <col min="13057" max="13057" width="4.85546875" style="104" bestFit="1" customWidth="1"/>
    <col min="13058" max="13058" width="32.85546875" style="104" customWidth="1"/>
    <col min="13059" max="13059" width="7.42578125" style="104" bestFit="1" customWidth="1"/>
    <col min="13060" max="13060" width="11.7109375" style="104" bestFit="1" customWidth="1"/>
    <col min="13061" max="13061" width="15.42578125" style="104" customWidth="1"/>
    <col min="13062" max="13062" width="16" style="104" customWidth="1"/>
    <col min="13063" max="13063" width="110.5703125" style="104" customWidth="1"/>
    <col min="13064" max="13312" width="9.140625" style="104"/>
    <col min="13313" max="13313" width="4.85546875" style="104" bestFit="1" customWidth="1"/>
    <col min="13314" max="13314" width="32.85546875" style="104" customWidth="1"/>
    <col min="13315" max="13315" width="7.42578125" style="104" bestFit="1" customWidth="1"/>
    <col min="13316" max="13316" width="11.7109375" style="104" bestFit="1" customWidth="1"/>
    <col min="13317" max="13317" width="15.42578125" style="104" customWidth="1"/>
    <col min="13318" max="13318" width="16" style="104" customWidth="1"/>
    <col min="13319" max="13319" width="110.5703125" style="104" customWidth="1"/>
    <col min="13320" max="13568" width="9.140625" style="104"/>
    <col min="13569" max="13569" width="4.85546875" style="104" bestFit="1" customWidth="1"/>
    <col min="13570" max="13570" width="32.85546875" style="104" customWidth="1"/>
    <col min="13571" max="13571" width="7.42578125" style="104" bestFit="1" customWidth="1"/>
    <col min="13572" max="13572" width="11.7109375" style="104" bestFit="1" customWidth="1"/>
    <col min="13573" max="13573" width="15.42578125" style="104" customWidth="1"/>
    <col min="13574" max="13574" width="16" style="104" customWidth="1"/>
    <col min="13575" max="13575" width="110.5703125" style="104" customWidth="1"/>
    <col min="13576" max="13824" width="9.140625" style="104"/>
    <col min="13825" max="13825" width="4.85546875" style="104" bestFit="1" customWidth="1"/>
    <col min="13826" max="13826" width="32.85546875" style="104" customWidth="1"/>
    <col min="13827" max="13827" width="7.42578125" style="104" bestFit="1" customWidth="1"/>
    <col min="13828" max="13828" width="11.7109375" style="104" bestFit="1" customWidth="1"/>
    <col min="13829" max="13829" width="15.42578125" style="104" customWidth="1"/>
    <col min="13830" max="13830" width="16" style="104" customWidth="1"/>
    <col min="13831" max="13831" width="110.5703125" style="104" customWidth="1"/>
    <col min="13832" max="14080" width="9.140625" style="104"/>
    <col min="14081" max="14081" width="4.85546875" style="104" bestFit="1" customWidth="1"/>
    <col min="14082" max="14082" width="32.85546875" style="104" customWidth="1"/>
    <col min="14083" max="14083" width="7.42578125" style="104" bestFit="1" customWidth="1"/>
    <col min="14084" max="14084" width="11.7109375" style="104" bestFit="1" customWidth="1"/>
    <col min="14085" max="14085" width="15.42578125" style="104" customWidth="1"/>
    <col min="14086" max="14086" width="16" style="104" customWidth="1"/>
    <col min="14087" max="14087" width="110.5703125" style="104" customWidth="1"/>
    <col min="14088" max="14336" width="9.140625" style="104"/>
    <col min="14337" max="14337" width="4.85546875" style="104" bestFit="1" customWidth="1"/>
    <col min="14338" max="14338" width="32.85546875" style="104" customWidth="1"/>
    <col min="14339" max="14339" width="7.42578125" style="104" bestFit="1" customWidth="1"/>
    <col min="14340" max="14340" width="11.7109375" style="104" bestFit="1" customWidth="1"/>
    <col min="14341" max="14341" width="15.42578125" style="104" customWidth="1"/>
    <col min="14342" max="14342" width="16" style="104" customWidth="1"/>
    <col min="14343" max="14343" width="110.5703125" style="104" customWidth="1"/>
    <col min="14344" max="14592" width="9.140625" style="104"/>
    <col min="14593" max="14593" width="4.85546875" style="104" bestFit="1" customWidth="1"/>
    <col min="14594" max="14594" width="32.85546875" style="104" customWidth="1"/>
    <col min="14595" max="14595" width="7.42578125" style="104" bestFit="1" customWidth="1"/>
    <col min="14596" max="14596" width="11.7109375" style="104" bestFit="1" customWidth="1"/>
    <col min="14597" max="14597" width="15.42578125" style="104" customWidth="1"/>
    <col min="14598" max="14598" width="16" style="104" customWidth="1"/>
    <col min="14599" max="14599" width="110.5703125" style="104" customWidth="1"/>
    <col min="14600" max="14848" width="9.140625" style="104"/>
    <col min="14849" max="14849" width="4.85546875" style="104" bestFit="1" customWidth="1"/>
    <col min="14850" max="14850" width="32.85546875" style="104" customWidth="1"/>
    <col min="14851" max="14851" width="7.42578125" style="104" bestFit="1" customWidth="1"/>
    <col min="14852" max="14852" width="11.7109375" style="104" bestFit="1" customWidth="1"/>
    <col min="14853" max="14853" width="15.42578125" style="104" customWidth="1"/>
    <col min="14854" max="14854" width="16" style="104" customWidth="1"/>
    <col min="14855" max="14855" width="110.5703125" style="104" customWidth="1"/>
    <col min="14856" max="15104" width="9.140625" style="104"/>
    <col min="15105" max="15105" width="4.85546875" style="104" bestFit="1" customWidth="1"/>
    <col min="15106" max="15106" width="32.85546875" style="104" customWidth="1"/>
    <col min="15107" max="15107" width="7.42578125" style="104" bestFit="1" customWidth="1"/>
    <col min="15108" max="15108" width="11.7109375" style="104" bestFit="1" customWidth="1"/>
    <col min="15109" max="15109" width="15.42578125" style="104" customWidth="1"/>
    <col min="15110" max="15110" width="16" style="104" customWidth="1"/>
    <col min="15111" max="15111" width="110.5703125" style="104" customWidth="1"/>
    <col min="15112" max="15360" width="9.140625" style="104"/>
    <col min="15361" max="15361" width="4.85546875" style="104" bestFit="1" customWidth="1"/>
    <col min="15362" max="15362" width="32.85546875" style="104" customWidth="1"/>
    <col min="15363" max="15363" width="7.42578125" style="104" bestFit="1" customWidth="1"/>
    <col min="15364" max="15364" width="11.7109375" style="104" bestFit="1" customWidth="1"/>
    <col min="15365" max="15365" width="15.42578125" style="104" customWidth="1"/>
    <col min="15366" max="15366" width="16" style="104" customWidth="1"/>
    <col min="15367" max="15367" width="110.5703125" style="104" customWidth="1"/>
    <col min="15368" max="15616" width="9.140625" style="104"/>
    <col min="15617" max="15617" width="4.85546875" style="104" bestFit="1" customWidth="1"/>
    <col min="15618" max="15618" width="32.85546875" style="104" customWidth="1"/>
    <col min="15619" max="15619" width="7.42578125" style="104" bestFit="1" customWidth="1"/>
    <col min="15620" max="15620" width="11.7109375" style="104" bestFit="1" customWidth="1"/>
    <col min="15621" max="15621" width="15.42578125" style="104" customWidth="1"/>
    <col min="15622" max="15622" width="16" style="104" customWidth="1"/>
    <col min="15623" max="15623" width="110.5703125" style="104" customWidth="1"/>
    <col min="15624" max="15872" width="9.140625" style="104"/>
    <col min="15873" max="15873" width="4.85546875" style="104" bestFit="1" customWidth="1"/>
    <col min="15874" max="15874" width="32.85546875" style="104" customWidth="1"/>
    <col min="15875" max="15875" width="7.42578125" style="104" bestFit="1" customWidth="1"/>
    <col min="15876" max="15876" width="11.7109375" style="104" bestFit="1" customWidth="1"/>
    <col min="15877" max="15877" width="15.42578125" style="104" customWidth="1"/>
    <col min="15878" max="15878" width="16" style="104" customWidth="1"/>
    <col min="15879" max="15879" width="110.5703125" style="104" customWidth="1"/>
    <col min="15880" max="16128" width="9.140625" style="104"/>
    <col min="16129" max="16129" width="4.85546875" style="104" bestFit="1" customWidth="1"/>
    <col min="16130" max="16130" width="32.85546875" style="104" customWidth="1"/>
    <col min="16131" max="16131" width="7.42578125" style="104" bestFit="1" customWidth="1"/>
    <col min="16132" max="16132" width="11.7109375" style="104" bestFit="1" customWidth="1"/>
    <col min="16133" max="16133" width="15.42578125" style="104" customWidth="1"/>
    <col min="16134" max="16134" width="16" style="104" customWidth="1"/>
    <col min="16135" max="16135" width="110.5703125" style="104" customWidth="1"/>
    <col min="16136" max="16384" width="9.140625" style="104"/>
  </cols>
  <sheetData>
    <row r="1" spans="1:7" x14ac:dyDescent="0.2">
      <c r="A1" s="119"/>
      <c r="B1" s="120"/>
      <c r="C1" s="121" t="s">
        <v>41</v>
      </c>
      <c r="D1" s="121" t="s">
        <v>42</v>
      </c>
      <c r="E1" s="102" t="s">
        <v>43</v>
      </c>
      <c r="F1" s="102" t="s">
        <v>44</v>
      </c>
    </row>
    <row r="2" spans="1:7" ht="15.75" x14ac:dyDescent="0.25">
      <c r="A2" s="122" t="s">
        <v>1</v>
      </c>
      <c r="B2" s="123" t="s">
        <v>2</v>
      </c>
      <c r="C2" s="124"/>
      <c r="D2" s="125"/>
      <c r="F2" s="106"/>
    </row>
    <row r="3" spans="1:7" x14ac:dyDescent="0.2">
      <c r="A3" s="119"/>
      <c r="B3" s="126"/>
      <c r="C3" s="124"/>
      <c r="D3" s="125"/>
      <c r="F3" s="106"/>
    </row>
    <row r="4" spans="1:7" ht="12.75" x14ac:dyDescent="0.2">
      <c r="A4" s="127" t="s">
        <v>45</v>
      </c>
      <c r="B4" s="126" t="s">
        <v>46</v>
      </c>
      <c r="C4" s="124"/>
      <c r="D4" s="125"/>
      <c r="F4" s="106"/>
    </row>
    <row r="5" spans="1:7" x14ac:dyDescent="0.2">
      <c r="A5" s="119"/>
      <c r="B5" s="126"/>
      <c r="C5" s="124"/>
      <c r="D5" s="125"/>
      <c r="F5" s="106"/>
    </row>
    <row r="6" spans="1:7" ht="204" x14ac:dyDescent="0.2">
      <c r="A6" s="119" t="s">
        <v>47</v>
      </c>
      <c r="B6" s="128" t="s">
        <v>48</v>
      </c>
      <c r="C6" s="129" t="s">
        <v>49</v>
      </c>
      <c r="D6" s="125">
        <v>1</v>
      </c>
      <c r="F6" s="102">
        <f>D6*E6</f>
        <v>0</v>
      </c>
    </row>
    <row r="7" spans="1:7" x14ac:dyDescent="0.2">
      <c r="A7" s="119"/>
      <c r="B7" s="128"/>
      <c r="C7" s="124"/>
      <c r="D7" s="125"/>
    </row>
    <row r="8" spans="1:7" s="109" customFormat="1" ht="12.75" x14ac:dyDescent="0.2">
      <c r="A8" s="127" t="s">
        <v>50</v>
      </c>
      <c r="B8" s="130" t="s">
        <v>51</v>
      </c>
      <c r="C8" s="131"/>
      <c r="D8" s="132"/>
      <c r="E8" s="108"/>
      <c r="F8" s="108"/>
      <c r="G8" s="107"/>
    </row>
    <row r="9" spans="1:7" x14ac:dyDescent="0.2">
      <c r="A9" s="119"/>
      <c r="B9" s="128"/>
      <c r="C9" s="124"/>
      <c r="D9" s="125"/>
    </row>
    <row r="10" spans="1:7" ht="67.900000000000006" customHeight="1" x14ac:dyDescent="0.2">
      <c r="A10" s="119" t="s">
        <v>52</v>
      </c>
      <c r="B10" s="128" t="s">
        <v>316</v>
      </c>
      <c r="C10" s="124" t="s">
        <v>57</v>
      </c>
      <c r="D10" s="125">
        <v>1</v>
      </c>
      <c r="F10" s="102">
        <f>D10*E10</f>
        <v>0</v>
      </c>
    </row>
    <row r="11" spans="1:7" x14ac:dyDescent="0.2">
      <c r="A11" s="119"/>
      <c r="B11" s="128"/>
      <c r="C11" s="124"/>
      <c r="D11" s="125"/>
    </row>
    <row r="12" spans="1:7" ht="67.150000000000006" customHeight="1" x14ac:dyDescent="0.2">
      <c r="A12" s="133" t="s">
        <v>55</v>
      </c>
      <c r="B12" s="128" t="s">
        <v>432</v>
      </c>
      <c r="C12" s="124" t="s">
        <v>54</v>
      </c>
      <c r="D12" s="125">
        <v>1</v>
      </c>
      <c r="F12" s="102">
        <f>D12*E12</f>
        <v>0</v>
      </c>
    </row>
    <row r="13" spans="1:7" x14ac:dyDescent="0.2">
      <c r="A13" s="119"/>
      <c r="B13" s="128"/>
      <c r="C13" s="124"/>
      <c r="D13" s="125"/>
    </row>
    <row r="14" spans="1:7" ht="105" customHeight="1" x14ac:dyDescent="0.2">
      <c r="A14" s="133" t="s">
        <v>58</v>
      </c>
      <c r="B14" s="128" t="s">
        <v>385</v>
      </c>
      <c r="C14" s="124" t="s">
        <v>57</v>
      </c>
      <c r="D14" s="125">
        <v>1</v>
      </c>
      <c r="F14" s="102">
        <f>D14*E14</f>
        <v>0</v>
      </c>
    </row>
    <row r="15" spans="1:7" x14ac:dyDescent="0.2">
      <c r="A15" s="119"/>
      <c r="B15" s="128"/>
      <c r="C15" s="124"/>
      <c r="D15" s="125"/>
    </row>
    <row r="16" spans="1:7" ht="51" x14ac:dyDescent="0.2">
      <c r="A16" s="133" t="s">
        <v>60</v>
      </c>
      <c r="B16" s="128" t="s">
        <v>321</v>
      </c>
      <c r="C16" s="124" t="s">
        <v>79</v>
      </c>
      <c r="D16" s="125">
        <v>10</v>
      </c>
      <c r="F16" s="102">
        <f>D16*E16</f>
        <v>0</v>
      </c>
    </row>
    <row r="17" spans="1:7" ht="12.75" x14ac:dyDescent="0.2">
      <c r="A17" s="137"/>
      <c r="B17" s="128"/>
      <c r="C17" s="124"/>
      <c r="D17" s="125"/>
    </row>
    <row r="18" spans="1:7" ht="51" x14ac:dyDescent="0.2">
      <c r="A18" s="133" t="s">
        <v>62</v>
      </c>
      <c r="B18" s="128" t="s">
        <v>322</v>
      </c>
      <c r="C18" s="124" t="s">
        <v>79</v>
      </c>
      <c r="D18" s="125">
        <v>6</v>
      </c>
      <c r="F18" s="102">
        <f>D18*E18</f>
        <v>0</v>
      </c>
    </row>
    <row r="19" spans="1:7" x14ac:dyDescent="0.2">
      <c r="A19" s="119"/>
      <c r="B19" s="128"/>
      <c r="C19" s="124"/>
      <c r="D19" s="125"/>
    </row>
    <row r="20" spans="1:7" ht="51" x14ac:dyDescent="0.2">
      <c r="A20" s="133" t="s">
        <v>64</v>
      </c>
      <c r="B20" s="128" t="s">
        <v>323</v>
      </c>
      <c r="C20" s="124" t="s">
        <v>79</v>
      </c>
      <c r="D20" s="125">
        <v>2</v>
      </c>
      <c r="F20" s="102">
        <f>D20*E20</f>
        <v>0</v>
      </c>
    </row>
    <row r="21" spans="1:7" x14ac:dyDescent="0.2">
      <c r="A21" s="133"/>
      <c r="B21" s="128" t="s">
        <v>541</v>
      </c>
      <c r="C21" s="124" t="s">
        <v>79</v>
      </c>
      <c r="D21" s="125">
        <v>4</v>
      </c>
      <c r="F21" s="102">
        <f>D21*E21</f>
        <v>0</v>
      </c>
    </row>
    <row r="22" spans="1:7" x14ac:dyDescent="0.2">
      <c r="A22" s="133"/>
      <c r="B22" s="128"/>
      <c r="C22" s="124"/>
      <c r="D22" s="125"/>
    </row>
    <row r="23" spans="1:7" ht="51" x14ac:dyDescent="0.2">
      <c r="A23" s="133" t="s">
        <v>67</v>
      </c>
      <c r="B23" s="128" t="s">
        <v>324</v>
      </c>
      <c r="C23" s="124" t="s">
        <v>79</v>
      </c>
      <c r="D23" s="125">
        <v>2</v>
      </c>
      <c r="F23" s="102">
        <f>D23*E23</f>
        <v>0</v>
      </c>
    </row>
    <row r="24" spans="1:7" x14ac:dyDescent="0.2">
      <c r="A24" s="119"/>
      <c r="B24" s="128"/>
      <c r="C24" s="124"/>
      <c r="D24" s="125"/>
    </row>
    <row r="25" spans="1:7" ht="51" x14ac:dyDescent="0.2">
      <c r="A25" s="133" t="s">
        <v>69</v>
      </c>
      <c r="B25" s="128" t="s">
        <v>167</v>
      </c>
      <c r="C25" s="124" t="s">
        <v>57</v>
      </c>
      <c r="D25" s="125">
        <v>1</v>
      </c>
      <c r="F25" s="102">
        <f>D25*E25</f>
        <v>0</v>
      </c>
    </row>
    <row r="26" spans="1:7" ht="12.75" x14ac:dyDescent="0.2">
      <c r="A26" s="137"/>
      <c r="B26" s="128" t="s">
        <v>541</v>
      </c>
      <c r="C26" s="124" t="s">
        <v>57</v>
      </c>
      <c r="D26" s="125">
        <v>1</v>
      </c>
      <c r="F26" s="102">
        <f>D26*E26</f>
        <v>0</v>
      </c>
    </row>
    <row r="27" spans="1:7" x14ac:dyDescent="0.2">
      <c r="A27" s="119"/>
      <c r="B27" s="128"/>
      <c r="C27" s="124"/>
      <c r="D27" s="125"/>
    </row>
    <row r="28" spans="1:7" ht="12.75" x14ac:dyDescent="0.2">
      <c r="A28" s="127" t="s">
        <v>102</v>
      </c>
      <c r="B28" s="130" t="s">
        <v>103</v>
      </c>
      <c r="C28" s="131"/>
      <c r="D28" s="132"/>
      <c r="E28" s="108"/>
      <c r="F28" s="108"/>
    </row>
    <row r="29" spans="1:7" x14ac:dyDescent="0.2">
      <c r="A29" s="119"/>
      <c r="B29" s="128"/>
      <c r="C29" s="124"/>
      <c r="D29" s="125"/>
    </row>
    <row r="30" spans="1:7" ht="25.5" x14ac:dyDescent="0.2">
      <c r="A30" s="133" t="s">
        <v>71</v>
      </c>
      <c r="B30" s="128" t="s">
        <v>171</v>
      </c>
      <c r="C30" s="124" t="s">
        <v>79</v>
      </c>
      <c r="D30" s="125">
        <v>10</v>
      </c>
      <c r="F30" s="102">
        <f>D30*E30</f>
        <v>0</v>
      </c>
      <c r="G30" s="104"/>
    </row>
    <row r="31" spans="1:7" x14ac:dyDescent="0.2">
      <c r="A31" s="119"/>
      <c r="B31" s="128"/>
      <c r="C31" s="124"/>
      <c r="D31" s="125"/>
      <c r="G31" s="104"/>
    </row>
    <row r="32" spans="1:7" ht="25.5" x14ac:dyDescent="0.2">
      <c r="A32" s="133" t="s">
        <v>73</v>
      </c>
      <c r="B32" s="128" t="s">
        <v>227</v>
      </c>
      <c r="C32" s="124" t="s">
        <v>79</v>
      </c>
      <c r="D32" s="125">
        <v>6</v>
      </c>
      <c r="F32" s="102">
        <f>D32*E32</f>
        <v>0</v>
      </c>
      <c r="G32" s="104"/>
    </row>
    <row r="33" spans="1:7" x14ac:dyDescent="0.2">
      <c r="A33" s="119"/>
      <c r="B33" s="128"/>
      <c r="C33" s="124"/>
      <c r="D33" s="125"/>
      <c r="G33" s="104"/>
    </row>
    <row r="34" spans="1:7" ht="25.5" x14ac:dyDescent="0.2">
      <c r="A34" s="133" t="s">
        <v>75</v>
      </c>
      <c r="B34" s="128" t="s">
        <v>228</v>
      </c>
      <c r="C34" s="124" t="s">
        <v>79</v>
      </c>
      <c r="D34" s="125">
        <v>2</v>
      </c>
      <c r="F34" s="102">
        <f>D34*E34</f>
        <v>0</v>
      </c>
      <c r="G34" s="104"/>
    </row>
    <row r="35" spans="1:7" x14ac:dyDescent="0.2">
      <c r="A35" s="133"/>
      <c r="B35" s="128" t="s">
        <v>541</v>
      </c>
      <c r="C35" s="124" t="s">
        <v>79</v>
      </c>
      <c r="D35" s="125">
        <v>4</v>
      </c>
      <c r="F35" s="102">
        <f>D35*E35</f>
        <v>0</v>
      </c>
      <c r="G35" s="104"/>
    </row>
    <row r="36" spans="1:7" x14ac:dyDescent="0.2">
      <c r="A36" s="133"/>
      <c r="B36" s="128"/>
      <c r="C36" s="124"/>
      <c r="D36" s="125"/>
      <c r="G36" s="104"/>
    </row>
    <row r="37" spans="1:7" ht="25.5" x14ac:dyDescent="0.2">
      <c r="A37" s="133" t="s">
        <v>77</v>
      </c>
      <c r="B37" s="128" t="s">
        <v>327</v>
      </c>
      <c r="C37" s="124" t="s">
        <v>79</v>
      </c>
      <c r="D37" s="125">
        <v>10</v>
      </c>
      <c r="F37" s="102">
        <f>D37*E37</f>
        <v>0</v>
      </c>
      <c r="G37" s="104"/>
    </row>
    <row r="38" spans="1:7" x14ac:dyDescent="0.2">
      <c r="A38" s="133"/>
      <c r="B38" s="128"/>
      <c r="C38" s="124"/>
      <c r="D38" s="125"/>
      <c r="G38" s="104"/>
    </row>
    <row r="39" spans="1:7" ht="25.5" x14ac:dyDescent="0.2">
      <c r="A39" s="133" t="s">
        <v>80</v>
      </c>
      <c r="B39" s="128" t="s">
        <v>293</v>
      </c>
      <c r="C39" s="124" t="s">
        <v>57</v>
      </c>
      <c r="D39" s="125">
        <v>1</v>
      </c>
      <c r="F39" s="102">
        <f>D39*E39</f>
        <v>0</v>
      </c>
      <c r="G39" s="104"/>
    </row>
    <row r="40" spans="1:7" ht="12.75" x14ac:dyDescent="0.2">
      <c r="A40" s="137"/>
      <c r="B40" s="128" t="s">
        <v>541</v>
      </c>
      <c r="C40" s="124" t="s">
        <v>57</v>
      </c>
      <c r="D40" s="125">
        <v>1</v>
      </c>
      <c r="F40" s="102">
        <f>D40*E40</f>
        <v>0</v>
      </c>
      <c r="G40" s="104"/>
    </row>
    <row r="41" spans="1:7" x14ac:dyDescent="0.2">
      <c r="A41" s="119"/>
      <c r="B41" s="128"/>
      <c r="C41" s="124"/>
      <c r="D41" s="125"/>
      <c r="G41" s="104"/>
    </row>
    <row r="42" spans="1:7" ht="51" x14ac:dyDescent="0.2">
      <c r="A42" s="133" t="s">
        <v>82</v>
      </c>
      <c r="B42" s="128" t="s">
        <v>125</v>
      </c>
      <c r="C42" s="124" t="s">
        <v>126</v>
      </c>
      <c r="D42" s="125">
        <v>2</v>
      </c>
      <c r="F42" s="102">
        <f>D42*E42</f>
        <v>0</v>
      </c>
      <c r="G42" s="104"/>
    </row>
    <row r="43" spans="1:7" x14ac:dyDescent="0.2">
      <c r="A43" s="119"/>
      <c r="B43" s="128"/>
      <c r="C43" s="124"/>
      <c r="D43" s="125"/>
      <c r="G43" s="104"/>
    </row>
    <row r="44" spans="1:7" ht="12.75" x14ac:dyDescent="0.2">
      <c r="A44" s="125"/>
      <c r="B44" s="143" t="s">
        <v>127</v>
      </c>
      <c r="C44" s="144"/>
      <c r="D44" s="145"/>
      <c r="E44" s="112"/>
      <c r="F44" s="113">
        <f>SUM(F6:F43)</f>
        <v>0</v>
      </c>
      <c r="G44" s="104"/>
    </row>
    <row r="45" spans="1:7" ht="12.75" x14ac:dyDescent="0.2">
      <c r="A45" s="125"/>
      <c r="B45" s="146"/>
      <c r="C45" s="147"/>
      <c r="D45" s="148"/>
      <c r="E45" s="114"/>
      <c r="F45" s="115"/>
      <c r="G45" s="104"/>
    </row>
    <row r="46" spans="1:7" ht="12.75" x14ac:dyDescent="0.2">
      <c r="A46" s="125"/>
      <c r="B46" s="135"/>
      <c r="C46" s="135"/>
      <c r="D46" s="135"/>
      <c r="E46" s="104"/>
      <c r="F46" s="104"/>
      <c r="G46" s="104"/>
    </row>
    <row r="47" spans="1:7" ht="15.75" x14ac:dyDescent="0.25">
      <c r="A47" s="122" t="s">
        <v>3</v>
      </c>
      <c r="B47" s="123" t="s">
        <v>4</v>
      </c>
      <c r="C47" s="124"/>
      <c r="D47" s="125"/>
      <c r="F47" s="106"/>
      <c r="G47" s="104"/>
    </row>
    <row r="48" spans="1:7" x14ac:dyDescent="0.2">
      <c r="A48" s="119"/>
      <c r="B48" s="126"/>
      <c r="C48" s="124"/>
      <c r="D48" s="125"/>
      <c r="F48" s="106"/>
      <c r="G48" s="104"/>
    </row>
    <row r="49" spans="1:7" ht="12.75" x14ac:dyDescent="0.2">
      <c r="A49" s="127" t="s">
        <v>128</v>
      </c>
      <c r="B49" s="130" t="s">
        <v>129</v>
      </c>
      <c r="C49" s="124"/>
      <c r="D49" s="125"/>
      <c r="G49" s="104"/>
    </row>
    <row r="50" spans="1:7" x14ac:dyDescent="0.2">
      <c r="A50" s="119"/>
      <c r="B50" s="128"/>
      <c r="C50" s="124"/>
      <c r="D50" s="125"/>
      <c r="G50" s="104"/>
    </row>
    <row r="51" spans="1:7" ht="51" x14ac:dyDescent="0.2">
      <c r="A51" s="119" t="s">
        <v>47</v>
      </c>
      <c r="B51" s="128" t="s">
        <v>433</v>
      </c>
      <c r="C51" s="124" t="s">
        <v>57</v>
      </c>
      <c r="D51" s="125">
        <v>1</v>
      </c>
      <c r="F51" s="102">
        <f>D51*E51</f>
        <v>0</v>
      </c>
      <c r="G51" s="104"/>
    </row>
    <row r="52" spans="1:7" x14ac:dyDescent="0.2">
      <c r="A52" s="119"/>
      <c r="B52" s="128"/>
      <c r="C52" s="124"/>
      <c r="D52" s="125"/>
      <c r="G52" s="104"/>
    </row>
    <row r="53" spans="1:7" x14ac:dyDescent="0.2">
      <c r="A53" s="133" t="s">
        <v>52</v>
      </c>
      <c r="B53" s="128" t="s">
        <v>417</v>
      </c>
      <c r="C53" s="124" t="s">
        <v>57</v>
      </c>
      <c r="D53" s="125">
        <v>1</v>
      </c>
      <c r="F53" s="102">
        <f>D53*E53</f>
        <v>0</v>
      </c>
      <c r="G53" s="104"/>
    </row>
    <row r="54" spans="1:7" x14ac:dyDescent="0.25">
      <c r="A54" s="119"/>
      <c r="B54" s="165"/>
      <c r="C54" s="165"/>
      <c r="D54" s="165"/>
      <c r="E54" s="159"/>
      <c r="F54" s="159"/>
      <c r="G54" s="104"/>
    </row>
    <row r="55" spans="1:7" ht="12.75" x14ac:dyDescent="0.2">
      <c r="A55" s="127" t="s">
        <v>133</v>
      </c>
      <c r="B55" s="130" t="s">
        <v>134</v>
      </c>
      <c r="C55" s="124"/>
      <c r="D55" s="125"/>
      <c r="G55" s="104"/>
    </row>
    <row r="56" spans="1:7" x14ac:dyDescent="0.25">
      <c r="A56" s="165"/>
      <c r="B56" s="128"/>
      <c r="C56" s="124"/>
      <c r="D56" s="125"/>
      <c r="G56" s="104"/>
    </row>
    <row r="57" spans="1:7" ht="51" x14ac:dyDescent="0.2">
      <c r="A57" s="133" t="s">
        <v>55</v>
      </c>
      <c r="B57" s="128" t="s">
        <v>233</v>
      </c>
      <c r="C57" s="124" t="s">
        <v>66</v>
      </c>
      <c r="D57" s="125">
        <v>53.1</v>
      </c>
      <c r="F57" s="102">
        <f>D57*E57</f>
        <v>0</v>
      </c>
      <c r="G57" s="104"/>
    </row>
    <row r="58" spans="1:7" x14ac:dyDescent="0.2">
      <c r="A58" s="133"/>
      <c r="B58" s="128"/>
      <c r="C58" s="124"/>
      <c r="D58" s="125"/>
      <c r="G58" s="104"/>
    </row>
    <row r="59" spans="1:7" ht="25.5" x14ac:dyDescent="0.2">
      <c r="A59" s="133" t="s">
        <v>58</v>
      </c>
      <c r="B59" s="128" t="s">
        <v>136</v>
      </c>
      <c r="C59" s="124" t="s">
        <v>66</v>
      </c>
      <c r="D59" s="125">
        <v>17.3</v>
      </c>
      <c r="F59" s="102">
        <f>D59*E59</f>
        <v>0</v>
      </c>
      <c r="G59" s="104"/>
    </row>
    <row r="60" spans="1:7" x14ac:dyDescent="0.2">
      <c r="A60" s="119"/>
      <c r="B60" s="128"/>
      <c r="C60" s="124"/>
      <c r="D60" s="125"/>
      <c r="G60" s="104"/>
    </row>
    <row r="61" spans="1:7" ht="25.5" x14ac:dyDescent="0.2">
      <c r="A61" s="133" t="s">
        <v>60</v>
      </c>
      <c r="B61" s="128" t="s">
        <v>138</v>
      </c>
      <c r="C61" s="124" t="s">
        <v>54</v>
      </c>
      <c r="D61" s="125">
        <v>1</v>
      </c>
      <c r="F61" s="102">
        <f>D61*E61</f>
        <v>0</v>
      </c>
      <c r="G61" s="104"/>
    </row>
    <row r="62" spans="1:7" x14ac:dyDescent="0.25">
      <c r="A62" s="165"/>
      <c r="B62" s="165"/>
      <c r="C62" s="165"/>
      <c r="D62" s="165"/>
      <c r="E62" s="159"/>
      <c r="F62" s="159"/>
      <c r="G62" s="104"/>
    </row>
    <row r="63" spans="1:7" ht="12.75" x14ac:dyDescent="0.2">
      <c r="A63" s="127" t="s">
        <v>139</v>
      </c>
      <c r="B63" s="130" t="s">
        <v>180</v>
      </c>
      <c r="C63" s="124"/>
      <c r="D63" s="125"/>
      <c r="G63" s="104"/>
    </row>
    <row r="64" spans="1:7" ht="12.75" x14ac:dyDescent="0.2">
      <c r="A64" s="127"/>
      <c r="B64" s="128"/>
      <c r="C64" s="124"/>
      <c r="D64" s="125"/>
      <c r="G64" s="104"/>
    </row>
    <row r="65" spans="1:7" ht="51" x14ac:dyDescent="0.2">
      <c r="A65" s="133" t="s">
        <v>62</v>
      </c>
      <c r="B65" s="128" t="s">
        <v>308</v>
      </c>
      <c r="C65" s="124" t="s">
        <v>66</v>
      </c>
      <c r="D65" s="125">
        <v>3.3</v>
      </c>
      <c r="F65" s="102">
        <f>D65*E65</f>
        <v>0</v>
      </c>
      <c r="G65" s="104"/>
    </row>
    <row r="66" spans="1:7" x14ac:dyDescent="0.25">
      <c r="A66" s="119"/>
      <c r="B66" s="165"/>
      <c r="C66" s="165"/>
      <c r="D66" s="165"/>
      <c r="E66" s="159"/>
      <c r="F66" s="159"/>
      <c r="G66" s="104"/>
    </row>
    <row r="67" spans="1:7" ht="12.75" x14ac:dyDescent="0.2">
      <c r="A67" s="127" t="s">
        <v>182</v>
      </c>
      <c r="B67" s="130" t="s">
        <v>140</v>
      </c>
      <c r="C67" s="124"/>
      <c r="D67" s="125"/>
      <c r="G67" s="104"/>
    </row>
    <row r="68" spans="1:7" x14ac:dyDescent="0.2">
      <c r="A68" s="119"/>
      <c r="B68" s="128"/>
      <c r="C68" s="124"/>
      <c r="D68" s="125"/>
      <c r="G68" s="104"/>
    </row>
    <row r="69" spans="1:7" ht="38.25" x14ac:dyDescent="0.2">
      <c r="A69" s="133" t="s">
        <v>71</v>
      </c>
      <c r="B69" s="128" t="s">
        <v>183</v>
      </c>
      <c r="C69" s="124" t="s">
        <v>66</v>
      </c>
      <c r="D69" s="125">
        <v>17.3</v>
      </c>
      <c r="F69" s="102">
        <f>D69*E69</f>
        <v>0</v>
      </c>
      <c r="G69" s="104"/>
    </row>
    <row r="70" spans="1:7" x14ac:dyDescent="0.2">
      <c r="A70" s="119"/>
      <c r="B70" s="128"/>
      <c r="C70" s="124"/>
      <c r="D70" s="125"/>
      <c r="G70" s="104"/>
    </row>
    <row r="71" spans="1:7" ht="25.5" x14ac:dyDescent="0.2">
      <c r="A71" s="133" t="s">
        <v>73</v>
      </c>
      <c r="B71" s="128" t="s">
        <v>184</v>
      </c>
      <c r="C71" s="124" t="s">
        <v>79</v>
      </c>
      <c r="D71" s="125">
        <v>17.7</v>
      </c>
      <c r="F71" s="102">
        <f>D71*E71</f>
        <v>0</v>
      </c>
      <c r="G71" s="104"/>
    </row>
    <row r="72" spans="1:7" x14ac:dyDescent="0.25">
      <c r="A72" s="165"/>
      <c r="B72" s="128"/>
      <c r="C72" s="124"/>
      <c r="D72" s="125"/>
      <c r="G72" s="104"/>
    </row>
    <row r="73" spans="1:7" ht="38.25" x14ac:dyDescent="0.2">
      <c r="A73" s="149" t="s">
        <v>75</v>
      </c>
      <c r="B73" s="128" t="s">
        <v>240</v>
      </c>
      <c r="C73" s="124" t="s">
        <v>57</v>
      </c>
      <c r="D73" s="125">
        <v>1</v>
      </c>
      <c r="F73" s="102">
        <f>D73*E73</f>
        <v>0</v>
      </c>
      <c r="G73" s="104"/>
    </row>
    <row r="74" spans="1:7" x14ac:dyDescent="0.25">
      <c r="A74" s="165"/>
      <c r="B74" s="165"/>
      <c r="C74" s="165"/>
      <c r="D74" s="165"/>
      <c r="E74" s="159"/>
      <c r="F74" s="159"/>
      <c r="G74" s="104"/>
    </row>
    <row r="75" spans="1:7" x14ac:dyDescent="0.25">
      <c r="A75" s="165"/>
      <c r="B75" s="143" t="s">
        <v>145</v>
      </c>
      <c r="C75" s="144"/>
      <c r="D75" s="145"/>
      <c r="E75" s="112"/>
      <c r="F75" s="113">
        <f>SUM(F51:F74)</f>
        <v>0</v>
      </c>
      <c r="G75" s="104"/>
    </row>
    <row r="76" spans="1:7" x14ac:dyDescent="0.25">
      <c r="A76" s="165"/>
      <c r="B76" s="146"/>
      <c r="C76" s="147"/>
      <c r="D76" s="148"/>
      <c r="E76" s="114"/>
      <c r="F76" s="115"/>
      <c r="G76" s="104"/>
    </row>
    <row r="77" spans="1:7" x14ac:dyDescent="0.25">
      <c r="A77" s="165"/>
      <c r="B77" s="165"/>
      <c r="C77" s="165"/>
      <c r="D77" s="165"/>
      <c r="E77" s="159"/>
      <c r="F77" s="159"/>
      <c r="G77" s="104"/>
    </row>
    <row r="78" spans="1:7" ht="15.75" x14ac:dyDescent="0.25">
      <c r="A78" s="122" t="s">
        <v>5</v>
      </c>
      <c r="B78" s="123" t="s">
        <v>146</v>
      </c>
      <c r="C78" s="124"/>
      <c r="D78" s="125"/>
      <c r="G78" s="104"/>
    </row>
    <row r="79" spans="1:7" x14ac:dyDescent="0.2">
      <c r="A79" s="119"/>
      <c r="B79" s="120"/>
      <c r="C79" s="124"/>
      <c r="D79" s="125"/>
      <c r="G79" s="104"/>
    </row>
    <row r="80" spans="1:7" ht="12.75" x14ac:dyDescent="0.2">
      <c r="A80" s="127" t="s">
        <v>147</v>
      </c>
      <c r="B80" s="130" t="s">
        <v>148</v>
      </c>
      <c r="C80" s="131"/>
      <c r="D80" s="132"/>
      <c r="E80" s="108"/>
      <c r="F80" s="108"/>
    </row>
    <row r="81" spans="1:7" x14ac:dyDescent="0.2">
      <c r="A81" s="119"/>
      <c r="B81" s="128"/>
      <c r="C81" s="124"/>
      <c r="D81" s="125"/>
      <c r="G81" s="104"/>
    </row>
    <row r="82" spans="1:7" ht="25.5" x14ac:dyDescent="0.2">
      <c r="A82" s="133" t="s">
        <v>47</v>
      </c>
      <c r="B82" s="128" t="s">
        <v>405</v>
      </c>
      <c r="C82" s="124" t="s">
        <v>54</v>
      </c>
      <c r="D82" s="125">
        <v>1</v>
      </c>
      <c r="F82" s="102">
        <f>D82*E82</f>
        <v>0</v>
      </c>
    </row>
    <row r="83" spans="1:7" x14ac:dyDescent="0.2">
      <c r="A83" s="119"/>
      <c r="B83" s="128"/>
      <c r="C83" s="124"/>
      <c r="D83" s="125"/>
      <c r="G83" s="104"/>
    </row>
    <row r="84" spans="1:7" ht="25.5" x14ac:dyDescent="0.2">
      <c r="A84" s="133" t="s">
        <v>52</v>
      </c>
      <c r="B84" s="128" t="s">
        <v>150</v>
      </c>
      <c r="C84" s="124" t="s">
        <v>79</v>
      </c>
      <c r="D84" s="125">
        <v>4</v>
      </c>
      <c r="F84" s="102">
        <f>D84*E84</f>
        <v>0</v>
      </c>
      <c r="G84" s="104"/>
    </row>
    <row r="85" spans="1:7" x14ac:dyDescent="0.2">
      <c r="A85" s="133"/>
      <c r="B85" s="128"/>
      <c r="C85" s="124"/>
      <c r="D85" s="125"/>
      <c r="G85" s="104"/>
    </row>
    <row r="86" spans="1:7" ht="63.75" x14ac:dyDescent="0.2">
      <c r="A86" s="149" t="s">
        <v>58</v>
      </c>
      <c r="B86" s="128" t="s">
        <v>331</v>
      </c>
      <c r="C86" s="124" t="s">
        <v>54</v>
      </c>
      <c r="D86" s="125">
        <v>1</v>
      </c>
      <c r="F86" s="102">
        <f>D86*E86</f>
        <v>0</v>
      </c>
      <c r="G86" s="104"/>
    </row>
    <row r="87" spans="1:7" x14ac:dyDescent="0.2">
      <c r="A87" s="119"/>
      <c r="B87" s="128"/>
      <c r="C87" s="124"/>
      <c r="D87" s="125"/>
    </row>
    <row r="88" spans="1:7" x14ac:dyDescent="0.2">
      <c r="A88" s="119"/>
      <c r="B88" s="143" t="s">
        <v>158</v>
      </c>
      <c r="C88" s="144"/>
      <c r="D88" s="145"/>
      <c r="E88" s="112"/>
      <c r="F88" s="113">
        <f>SUM(F82:F87)</f>
        <v>0</v>
      </c>
    </row>
    <row r="89" spans="1:7" x14ac:dyDescent="0.25">
      <c r="A89" s="165"/>
      <c r="B89" s="165"/>
      <c r="C89" s="165"/>
      <c r="D89" s="165"/>
      <c r="E89" s="159"/>
      <c r="F89" s="159"/>
    </row>
    <row r="90" spans="1:7" x14ac:dyDescent="0.25">
      <c r="A90" s="165"/>
      <c r="B90" s="165"/>
      <c r="C90" s="165"/>
      <c r="D90" s="165"/>
      <c r="E90" s="159"/>
      <c r="F90" s="159"/>
    </row>
    <row r="91" spans="1:7" ht="15.75" x14ac:dyDescent="0.2">
      <c r="A91" s="155" t="s">
        <v>7</v>
      </c>
      <c r="B91" s="156" t="s">
        <v>189</v>
      </c>
      <c r="C91" s="124"/>
      <c r="D91" s="125"/>
    </row>
    <row r="92" spans="1:7" x14ac:dyDescent="0.2">
      <c r="A92" s="119"/>
      <c r="B92" s="120"/>
      <c r="C92" s="124"/>
      <c r="D92" s="125"/>
    </row>
    <row r="93" spans="1:7" ht="12.75" x14ac:dyDescent="0.2">
      <c r="A93" s="127" t="s">
        <v>190</v>
      </c>
      <c r="B93" s="130" t="s">
        <v>8</v>
      </c>
      <c r="C93" s="131"/>
      <c r="D93" s="132"/>
      <c r="E93" s="108"/>
      <c r="F93" s="108"/>
    </row>
    <row r="94" spans="1:7" x14ac:dyDescent="0.2">
      <c r="A94" s="119"/>
      <c r="B94" s="128"/>
      <c r="C94" s="124"/>
      <c r="D94" s="125"/>
    </row>
    <row r="95" spans="1:7" ht="25.5" x14ac:dyDescent="0.2">
      <c r="A95" s="119" t="s">
        <v>47</v>
      </c>
      <c r="B95" s="128" t="s">
        <v>191</v>
      </c>
      <c r="C95" s="124" t="s">
        <v>66</v>
      </c>
      <c r="D95" s="125">
        <v>17.3</v>
      </c>
      <c r="F95" s="102">
        <f>D95*E95</f>
        <v>0</v>
      </c>
    </row>
    <row r="96" spans="1:7" x14ac:dyDescent="0.2">
      <c r="A96" s="119"/>
      <c r="B96" s="120"/>
      <c r="C96" s="124"/>
      <c r="D96" s="125"/>
    </row>
    <row r="97" spans="1:7" x14ac:dyDescent="0.2">
      <c r="A97" s="133" t="s">
        <v>52</v>
      </c>
      <c r="B97" s="120" t="s">
        <v>192</v>
      </c>
      <c r="C97" s="124" t="s">
        <v>66</v>
      </c>
      <c r="D97" s="125">
        <v>8.9</v>
      </c>
      <c r="F97" s="102">
        <f>D97*E97</f>
        <v>0</v>
      </c>
      <c r="G97" s="118"/>
    </row>
    <row r="98" spans="1:7" x14ac:dyDescent="0.2">
      <c r="A98" s="119"/>
      <c r="B98" s="120"/>
      <c r="C98" s="124"/>
      <c r="D98" s="125"/>
    </row>
    <row r="99" spans="1:7" x14ac:dyDescent="0.2">
      <c r="A99" s="119"/>
      <c r="B99" s="143" t="s">
        <v>161</v>
      </c>
      <c r="C99" s="144"/>
      <c r="D99" s="145"/>
      <c r="E99" s="112"/>
      <c r="F99" s="113">
        <f>SUM(F95:F98)</f>
        <v>0</v>
      </c>
    </row>
    <row r="100" spans="1:7" x14ac:dyDescent="0.25">
      <c r="A100" s="165"/>
      <c r="B100" s="165"/>
      <c r="C100" s="165"/>
      <c r="D100" s="165"/>
      <c r="E100" s="159"/>
      <c r="F100" s="159"/>
    </row>
    <row r="101" spans="1:7" x14ac:dyDescent="0.25">
      <c r="A101" s="159"/>
      <c r="B101" s="159"/>
      <c r="C101" s="159"/>
      <c r="D101" s="159"/>
      <c r="E101" s="159"/>
      <c r="F101" s="159"/>
    </row>
    <row r="102" spans="1:7" x14ac:dyDescent="0.25">
      <c r="A102" s="159"/>
      <c r="B102" s="159"/>
      <c r="C102" s="159"/>
      <c r="D102" s="159"/>
      <c r="E102" s="159"/>
      <c r="F102" s="159"/>
    </row>
    <row r="103" spans="1:7" ht="12.75" x14ac:dyDescent="0.2">
      <c r="A103" s="103"/>
      <c r="B103" s="104"/>
      <c r="C103" s="104"/>
      <c r="D103" s="104"/>
      <c r="E103" s="104"/>
      <c r="F103" s="104"/>
    </row>
    <row r="104" spans="1:7" ht="12.75" x14ac:dyDescent="0.2">
      <c r="A104" s="103"/>
      <c r="B104" s="104"/>
      <c r="C104" s="104"/>
      <c r="D104" s="104"/>
      <c r="E104" s="104"/>
      <c r="F104" s="104"/>
    </row>
    <row r="105" spans="1:7" ht="12.75" x14ac:dyDescent="0.2">
      <c r="A105" s="103"/>
      <c r="B105" s="104"/>
      <c r="C105" s="104"/>
      <c r="D105" s="104"/>
      <c r="E105" s="104"/>
      <c r="F105" s="104"/>
    </row>
    <row r="106" spans="1:7" x14ac:dyDescent="0.2">
      <c r="B106" s="104"/>
      <c r="C106" s="104"/>
      <c r="D106" s="104"/>
      <c r="E106" s="104"/>
      <c r="F106" s="104"/>
    </row>
    <row r="107" spans="1:7" x14ac:dyDescent="0.2">
      <c r="B107" s="104"/>
      <c r="C107" s="104"/>
      <c r="D107" s="104"/>
      <c r="E107" s="104"/>
      <c r="F107" s="104"/>
    </row>
  </sheetData>
  <sheetProtection algorithmName="SHA-512" hashValue="hZeKMjCxCprHswsY9+RO+/CYPTfBrkLXYTyq+mbEtSYSm7RBSiV4EAjB1d7Bwx7OaUyqsqMChLEvqEE1fupAkw==" saltValue="3JXO+sE7yGbX+QJnQyWTqw==" spinCount="100000" sheet="1" objects="1" scenarios="1"/>
  <pageMargins left="0.70866141732283472" right="0.70866141732283472" top="0.74803149606299213" bottom="0.74803149606299213" header="0.31496062992125984" footer="0.31496062992125984"/>
  <pageSetup paperSize="9" scale="95" orientation="portrait" r:id="rId1"/>
  <headerFooter>
    <oddHeader>&amp;L&amp;G&amp;R PREUREDITEV PROSTOROV ELEKTRONIKE NA TESLOVI 30</oddHeader>
    <oddFooter>&amp;C&amp;P od &amp;N&amp;R&amp;A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2" tint="-9.9978637043366805E-2"/>
  </sheetPr>
  <dimension ref="A1:G123"/>
  <sheetViews>
    <sheetView tabSelected="1" topLeftCell="A13" zoomScaleNormal="100" zoomScaleSheetLayoutView="100" workbookViewId="0">
      <selection activeCell="D38" sqref="D38"/>
    </sheetView>
  </sheetViews>
  <sheetFormatPr defaultRowHeight="15" x14ac:dyDescent="0.2"/>
  <cols>
    <col min="1" max="1" width="4.85546875" style="100" bestFit="1" customWidth="1"/>
    <col min="2" max="2" width="32.85546875" style="101" customWidth="1"/>
    <col min="3" max="3" width="7.42578125" style="105" bestFit="1" customWidth="1"/>
    <col min="4" max="4" width="11.7109375" style="103" bestFit="1" customWidth="1"/>
    <col min="5" max="5" width="15.42578125" style="102" customWidth="1"/>
    <col min="6" max="6" width="16" style="102" customWidth="1"/>
    <col min="7" max="7" width="6.5703125" style="103" bestFit="1" customWidth="1"/>
    <col min="8" max="256" width="9.140625" style="104"/>
    <col min="257" max="257" width="4.85546875" style="104" bestFit="1" customWidth="1"/>
    <col min="258" max="258" width="32.85546875" style="104" customWidth="1"/>
    <col min="259" max="259" width="7.42578125" style="104" bestFit="1" customWidth="1"/>
    <col min="260" max="260" width="11.7109375" style="104" bestFit="1" customWidth="1"/>
    <col min="261" max="261" width="15.42578125" style="104" customWidth="1"/>
    <col min="262" max="262" width="16" style="104" customWidth="1"/>
    <col min="263" max="263" width="110.5703125" style="104" customWidth="1"/>
    <col min="264" max="512" width="9.140625" style="104"/>
    <col min="513" max="513" width="4.85546875" style="104" bestFit="1" customWidth="1"/>
    <col min="514" max="514" width="32.85546875" style="104" customWidth="1"/>
    <col min="515" max="515" width="7.42578125" style="104" bestFit="1" customWidth="1"/>
    <col min="516" max="516" width="11.7109375" style="104" bestFit="1" customWidth="1"/>
    <col min="517" max="517" width="15.42578125" style="104" customWidth="1"/>
    <col min="518" max="518" width="16" style="104" customWidth="1"/>
    <col min="519" max="519" width="110.5703125" style="104" customWidth="1"/>
    <col min="520" max="768" width="9.140625" style="104"/>
    <col min="769" max="769" width="4.85546875" style="104" bestFit="1" customWidth="1"/>
    <col min="770" max="770" width="32.85546875" style="104" customWidth="1"/>
    <col min="771" max="771" width="7.42578125" style="104" bestFit="1" customWidth="1"/>
    <col min="772" max="772" width="11.7109375" style="104" bestFit="1" customWidth="1"/>
    <col min="773" max="773" width="15.42578125" style="104" customWidth="1"/>
    <col min="774" max="774" width="16" style="104" customWidth="1"/>
    <col min="775" max="775" width="110.5703125" style="104" customWidth="1"/>
    <col min="776" max="1024" width="9.140625" style="104"/>
    <col min="1025" max="1025" width="4.85546875" style="104" bestFit="1" customWidth="1"/>
    <col min="1026" max="1026" width="32.85546875" style="104" customWidth="1"/>
    <col min="1027" max="1027" width="7.42578125" style="104" bestFit="1" customWidth="1"/>
    <col min="1028" max="1028" width="11.7109375" style="104" bestFit="1" customWidth="1"/>
    <col min="1029" max="1029" width="15.42578125" style="104" customWidth="1"/>
    <col min="1030" max="1030" width="16" style="104" customWidth="1"/>
    <col min="1031" max="1031" width="110.5703125" style="104" customWidth="1"/>
    <col min="1032" max="1280" width="9.140625" style="104"/>
    <col min="1281" max="1281" width="4.85546875" style="104" bestFit="1" customWidth="1"/>
    <col min="1282" max="1282" width="32.85546875" style="104" customWidth="1"/>
    <col min="1283" max="1283" width="7.42578125" style="104" bestFit="1" customWidth="1"/>
    <col min="1284" max="1284" width="11.7109375" style="104" bestFit="1" customWidth="1"/>
    <col min="1285" max="1285" width="15.42578125" style="104" customWidth="1"/>
    <col min="1286" max="1286" width="16" style="104" customWidth="1"/>
    <col min="1287" max="1287" width="110.5703125" style="104" customWidth="1"/>
    <col min="1288" max="1536" width="9.140625" style="104"/>
    <col min="1537" max="1537" width="4.85546875" style="104" bestFit="1" customWidth="1"/>
    <col min="1538" max="1538" width="32.85546875" style="104" customWidth="1"/>
    <col min="1539" max="1539" width="7.42578125" style="104" bestFit="1" customWidth="1"/>
    <col min="1540" max="1540" width="11.7109375" style="104" bestFit="1" customWidth="1"/>
    <col min="1541" max="1541" width="15.42578125" style="104" customWidth="1"/>
    <col min="1542" max="1542" width="16" style="104" customWidth="1"/>
    <col min="1543" max="1543" width="110.5703125" style="104" customWidth="1"/>
    <col min="1544" max="1792" width="9.140625" style="104"/>
    <col min="1793" max="1793" width="4.85546875" style="104" bestFit="1" customWidth="1"/>
    <col min="1794" max="1794" width="32.85546875" style="104" customWidth="1"/>
    <col min="1795" max="1795" width="7.42578125" style="104" bestFit="1" customWidth="1"/>
    <col min="1796" max="1796" width="11.7109375" style="104" bestFit="1" customWidth="1"/>
    <col min="1797" max="1797" width="15.42578125" style="104" customWidth="1"/>
    <col min="1798" max="1798" width="16" style="104" customWidth="1"/>
    <col min="1799" max="1799" width="110.5703125" style="104" customWidth="1"/>
    <col min="1800" max="2048" width="9.140625" style="104"/>
    <col min="2049" max="2049" width="4.85546875" style="104" bestFit="1" customWidth="1"/>
    <col min="2050" max="2050" width="32.85546875" style="104" customWidth="1"/>
    <col min="2051" max="2051" width="7.42578125" style="104" bestFit="1" customWidth="1"/>
    <col min="2052" max="2052" width="11.7109375" style="104" bestFit="1" customWidth="1"/>
    <col min="2053" max="2053" width="15.42578125" style="104" customWidth="1"/>
    <col min="2054" max="2054" width="16" style="104" customWidth="1"/>
    <col min="2055" max="2055" width="110.5703125" style="104" customWidth="1"/>
    <col min="2056" max="2304" width="9.140625" style="104"/>
    <col min="2305" max="2305" width="4.85546875" style="104" bestFit="1" customWidth="1"/>
    <col min="2306" max="2306" width="32.85546875" style="104" customWidth="1"/>
    <col min="2307" max="2307" width="7.42578125" style="104" bestFit="1" customWidth="1"/>
    <col min="2308" max="2308" width="11.7109375" style="104" bestFit="1" customWidth="1"/>
    <col min="2309" max="2309" width="15.42578125" style="104" customWidth="1"/>
    <col min="2310" max="2310" width="16" style="104" customWidth="1"/>
    <col min="2311" max="2311" width="110.5703125" style="104" customWidth="1"/>
    <col min="2312" max="2560" width="9.140625" style="104"/>
    <col min="2561" max="2561" width="4.85546875" style="104" bestFit="1" customWidth="1"/>
    <col min="2562" max="2562" width="32.85546875" style="104" customWidth="1"/>
    <col min="2563" max="2563" width="7.42578125" style="104" bestFit="1" customWidth="1"/>
    <col min="2564" max="2564" width="11.7109375" style="104" bestFit="1" customWidth="1"/>
    <col min="2565" max="2565" width="15.42578125" style="104" customWidth="1"/>
    <col min="2566" max="2566" width="16" style="104" customWidth="1"/>
    <col min="2567" max="2567" width="110.5703125" style="104" customWidth="1"/>
    <col min="2568" max="2816" width="9.140625" style="104"/>
    <col min="2817" max="2817" width="4.85546875" style="104" bestFit="1" customWidth="1"/>
    <col min="2818" max="2818" width="32.85546875" style="104" customWidth="1"/>
    <col min="2819" max="2819" width="7.42578125" style="104" bestFit="1" customWidth="1"/>
    <col min="2820" max="2820" width="11.7109375" style="104" bestFit="1" customWidth="1"/>
    <col min="2821" max="2821" width="15.42578125" style="104" customWidth="1"/>
    <col min="2822" max="2822" width="16" style="104" customWidth="1"/>
    <col min="2823" max="2823" width="110.5703125" style="104" customWidth="1"/>
    <col min="2824" max="3072" width="9.140625" style="104"/>
    <col min="3073" max="3073" width="4.85546875" style="104" bestFit="1" customWidth="1"/>
    <col min="3074" max="3074" width="32.85546875" style="104" customWidth="1"/>
    <col min="3075" max="3075" width="7.42578125" style="104" bestFit="1" customWidth="1"/>
    <col min="3076" max="3076" width="11.7109375" style="104" bestFit="1" customWidth="1"/>
    <col min="3077" max="3077" width="15.42578125" style="104" customWidth="1"/>
    <col min="3078" max="3078" width="16" style="104" customWidth="1"/>
    <col min="3079" max="3079" width="110.5703125" style="104" customWidth="1"/>
    <col min="3080" max="3328" width="9.140625" style="104"/>
    <col min="3329" max="3329" width="4.85546875" style="104" bestFit="1" customWidth="1"/>
    <col min="3330" max="3330" width="32.85546875" style="104" customWidth="1"/>
    <col min="3331" max="3331" width="7.42578125" style="104" bestFit="1" customWidth="1"/>
    <col min="3332" max="3332" width="11.7109375" style="104" bestFit="1" customWidth="1"/>
    <col min="3333" max="3333" width="15.42578125" style="104" customWidth="1"/>
    <col min="3334" max="3334" width="16" style="104" customWidth="1"/>
    <col min="3335" max="3335" width="110.5703125" style="104" customWidth="1"/>
    <col min="3336" max="3584" width="9.140625" style="104"/>
    <col min="3585" max="3585" width="4.85546875" style="104" bestFit="1" customWidth="1"/>
    <col min="3586" max="3586" width="32.85546875" style="104" customWidth="1"/>
    <col min="3587" max="3587" width="7.42578125" style="104" bestFit="1" customWidth="1"/>
    <col min="3588" max="3588" width="11.7109375" style="104" bestFit="1" customWidth="1"/>
    <col min="3589" max="3589" width="15.42578125" style="104" customWidth="1"/>
    <col min="3590" max="3590" width="16" style="104" customWidth="1"/>
    <col min="3591" max="3591" width="110.5703125" style="104" customWidth="1"/>
    <col min="3592" max="3840" width="9.140625" style="104"/>
    <col min="3841" max="3841" width="4.85546875" style="104" bestFit="1" customWidth="1"/>
    <col min="3842" max="3842" width="32.85546875" style="104" customWidth="1"/>
    <col min="3843" max="3843" width="7.42578125" style="104" bestFit="1" customWidth="1"/>
    <col min="3844" max="3844" width="11.7109375" style="104" bestFit="1" customWidth="1"/>
    <col min="3845" max="3845" width="15.42578125" style="104" customWidth="1"/>
    <col min="3846" max="3846" width="16" style="104" customWidth="1"/>
    <col min="3847" max="3847" width="110.5703125" style="104" customWidth="1"/>
    <col min="3848" max="4096" width="9.140625" style="104"/>
    <col min="4097" max="4097" width="4.85546875" style="104" bestFit="1" customWidth="1"/>
    <col min="4098" max="4098" width="32.85546875" style="104" customWidth="1"/>
    <col min="4099" max="4099" width="7.42578125" style="104" bestFit="1" customWidth="1"/>
    <col min="4100" max="4100" width="11.7109375" style="104" bestFit="1" customWidth="1"/>
    <col min="4101" max="4101" width="15.42578125" style="104" customWidth="1"/>
    <col min="4102" max="4102" width="16" style="104" customWidth="1"/>
    <col min="4103" max="4103" width="110.5703125" style="104" customWidth="1"/>
    <col min="4104" max="4352" width="9.140625" style="104"/>
    <col min="4353" max="4353" width="4.85546875" style="104" bestFit="1" customWidth="1"/>
    <col min="4354" max="4354" width="32.85546875" style="104" customWidth="1"/>
    <col min="4355" max="4355" width="7.42578125" style="104" bestFit="1" customWidth="1"/>
    <col min="4356" max="4356" width="11.7109375" style="104" bestFit="1" customWidth="1"/>
    <col min="4357" max="4357" width="15.42578125" style="104" customWidth="1"/>
    <col min="4358" max="4358" width="16" style="104" customWidth="1"/>
    <col min="4359" max="4359" width="110.5703125" style="104" customWidth="1"/>
    <col min="4360" max="4608" width="9.140625" style="104"/>
    <col min="4609" max="4609" width="4.85546875" style="104" bestFit="1" customWidth="1"/>
    <col min="4610" max="4610" width="32.85546875" style="104" customWidth="1"/>
    <col min="4611" max="4611" width="7.42578125" style="104" bestFit="1" customWidth="1"/>
    <col min="4612" max="4612" width="11.7109375" style="104" bestFit="1" customWidth="1"/>
    <col min="4613" max="4613" width="15.42578125" style="104" customWidth="1"/>
    <col min="4614" max="4614" width="16" style="104" customWidth="1"/>
    <col min="4615" max="4615" width="110.5703125" style="104" customWidth="1"/>
    <col min="4616" max="4864" width="9.140625" style="104"/>
    <col min="4865" max="4865" width="4.85546875" style="104" bestFit="1" customWidth="1"/>
    <col min="4866" max="4866" width="32.85546875" style="104" customWidth="1"/>
    <col min="4867" max="4867" width="7.42578125" style="104" bestFit="1" customWidth="1"/>
    <col min="4868" max="4868" width="11.7109375" style="104" bestFit="1" customWidth="1"/>
    <col min="4869" max="4869" width="15.42578125" style="104" customWidth="1"/>
    <col min="4870" max="4870" width="16" style="104" customWidth="1"/>
    <col min="4871" max="4871" width="110.5703125" style="104" customWidth="1"/>
    <col min="4872" max="5120" width="9.140625" style="104"/>
    <col min="5121" max="5121" width="4.85546875" style="104" bestFit="1" customWidth="1"/>
    <col min="5122" max="5122" width="32.85546875" style="104" customWidth="1"/>
    <col min="5123" max="5123" width="7.42578125" style="104" bestFit="1" customWidth="1"/>
    <col min="5124" max="5124" width="11.7109375" style="104" bestFit="1" customWidth="1"/>
    <col min="5125" max="5125" width="15.42578125" style="104" customWidth="1"/>
    <col min="5126" max="5126" width="16" style="104" customWidth="1"/>
    <col min="5127" max="5127" width="110.5703125" style="104" customWidth="1"/>
    <col min="5128" max="5376" width="9.140625" style="104"/>
    <col min="5377" max="5377" width="4.85546875" style="104" bestFit="1" customWidth="1"/>
    <col min="5378" max="5378" width="32.85546875" style="104" customWidth="1"/>
    <col min="5379" max="5379" width="7.42578125" style="104" bestFit="1" customWidth="1"/>
    <col min="5380" max="5380" width="11.7109375" style="104" bestFit="1" customWidth="1"/>
    <col min="5381" max="5381" width="15.42578125" style="104" customWidth="1"/>
    <col min="5382" max="5382" width="16" style="104" customWidth="1"/>
    <col min="5383" max="5383" width="110.5703125" style="104" customWidth="1"/>
    <col min="5384" max="5632" width="9.140625" style="104"/>
    <col min="5633" max="5633" width="4.85546875" style="104" bestFit="1" customWidth="1"/>
    <col min="5634" max="5634" width="32.85546875" style="104" customWidth="1"/>
    <col min="5635" max="5635" width="7.42578125" style="104" bestFit="1" customWidth="1"/>
    <col min="5636" max="5636" width="11.7109375" style="104" bestFit="1" customWidth="1"/>
    <col min="5637" max="5637" width="15.42578125" style="104" customWidth="1"/>
    <col min="5638" max="5638" width="16" style="104" customWidth="1"/>
    <col min="5639" max="5639" width="110.5703125" style="104" customWidth="1"/>
    <col min="5640" max="5888" width="9.140625" style="104"/>
    <col min="5889" max="5889" width="4.85546875" style="104" bestFit="1" customWidth="1"/>
    <col min="5890" max="5890" width="32.85546875" style="104" customWidth="1"/>
    <col min="5891" max="5891" width="7.42578125" style="104" bestFit="1" customWidth="1"/>
    <col min="5892" max="5892" width="11.7109375" style="104" bestFit="1" customWidth="1"/>
    <col min="5893" max="5893" width="15.42578125" style="104" customWidth="1"/>
    <col min="5894" max="5894" width="16" style="104" customWidth="1"/>
    <col min="5895" max="5895" width="110.5703125" style="104" customWidth="1"/>
    <col min="5896" max="6144" width="9.140625" style="104"/>
    <col min="6145" max="6145" width="4.85546875" style="104" bestFit="1" customWidth="1"/>
    <col min="6146" max="6146" width="32.85546875" style="104" customWidth="1"/>
    <col min="6147" max="6147" width="7.42578125" style="104" bestFit="1" customWidth="1"/>
    <col min="6148" max="6148" width="11.7109375" style="104" bestFit="1" customWidth="1"/>
    <col min="6149" max="6149" width="15.42578125" style="104" customWidth="1"/>
    <col min="6150" max="6150" width="16" style="104" customWidth="1"/>
    <col min="6151" max="6151" width="110.5703125" style="104" customWidth="1"/>
    <col min="6152" max="6400" width="9.140625" style="104"/>
    <col min="6401" max="6401" width="4.85546875" style="104" bestFit="1" customWidth="1"/>
    <col min="6402" max="6402" width="32.85546875" style="104" customWidth="1"/>
    <col min="6403" max="6403" width="7.42578125" style="104" bestFit="1" customWidth="1"/>
    <col min="6404" max="6404" width="11.7109375" style="104" bestFit="1" customWidth="1"/>
    <col min="6405" max="6405" width="15.42578125" style="104" customWidth="1"/>
    <col min="6406" max="6406" width="16" style="104" customWidth="1"/>
    <col min="6407" max="6407" width="110.5703125" style="104" customWidth="1"/>
    <col min="6408" max="6656" width="9.140625" style="104"/>
    <col min="6657" max="6657" width="4.85546875" style="104" bestFit="1" customWidth="1"/>
    <col min="6658" max="6658" width="32.85546875" style="104" customWidth="1"/>
    <col min="6659" max="6659" width="7.42578125" style="104" bestFit="1" customWidth="1"/>
    <col min="6660" max="6660" width="11.7109375" style="104" bestFit="1" customWidth="1"/>
    <col min="6661" max="6661" width="15.42578125" style="104" customWidth="1"/>
    <col min="6662" max="6662" width="16" style="104" customWidth="1"/>
    <col min="6663" max="6663" width="110.5703125" style="104" customWidth="1"/>
    <col min="6664" max="6912" width="9.140625" style="104"/>
    <col min="6913" max="6913" width="4.85546875" style="104" bestFit="1" customWidth="1"/>
    <col min="6914" max="6914" width="32.85546875" style="104" customWidth="1"/>
    <col min="6915" max="6915" width="7.42578125" style="104" bestFit="1" customWidth="1"/>
    <col min="6916" max="6916" width="11.7109375" style="104" bestFit="1" customWidth="1"/>
    <col min="6917" max="6917" width="15.42578125" style="104" customWidth="1"/>
    <col min="6918" max="6918" width="16" style="104" customWidth="1"/>
    <col min="6919" max="6919" width="110.5703125" style="104" customWidth="1"/>
    <col min="6920" max="7168" width="9.140625" style="104"/>
    <col min="7169" max="7169" width="4.85546875" style="104" bestFit="1" customWidth="1"/>
    <col min="7170" max="7170" width="32.85546875" style="104" customWidth="1"/>
    <col min="7171" max="7171" width="7.42578125" style="104" bestFit="1" customWidth="1"/>
    <col min="7172" max="7172" width="11.7109375" style="104" bestFit="1" customWidth="1"/>
    <col min="7173" max="7173" width="15.42578125" style="104" customWidth="1"/>
    <col min="7174" max="7174" width="16" style="104" customWidth="1"/>
    <col min="7175" max="7175" width="110.5703125" style="104" customWidth="1"/>
    <col min="7176" max="7424" width="9.140625" style="104"/>
    <col min="7425" max="7425" width="4.85546875" style="104" bestFit="1" customWidth="1"/>
    <col min="7426" max="7426" width="32.85546875" style="104" customWidth="1"/>
    <col min="7427" max="7427" width="7.42578125" style="104" bestFit="1" customWidth="1"/>
    <col min="7428" max="7428" width="11.7109375" style="104" bestFit="1" customWidth="1"/>
    <col min="7429" max="7429" width="15.42578125" style="104" customWidth="1"/>
    <col min="7430" max="7430" width="16" style="104" customWidth="1"/>
    <col min="7431" max="7431" width="110.5703125" style="104" customWidth="1"/>
    <col min="7432" max="7680" width="9.140625" style="104"/>
    <col min="7681" max="7681" width="4.85546875" style="104" bestFit="1" customWidth="1"/>
    <col min="7682" max="7682" width="32.85546875" style="104" customWidth="1"/>
    <col min="7683" max="7683" width="7.42578125" style="104" bestFit="1" customWidth="1"/>
    <col min="7684" max="7684" width="11.7109375" style="104" bestFit="1" customWidth="1"/>
    <col min="7685" max="7685" width="15.42578125" style="104" customWidth="1"/>
    <col min="7686" max="7686" width="16" style="104" customWidth="1"/>
    <col min="7687" max="7687" width="110.5703125" style="104" customWidth="1"/>
    <col min="7688" max="7936" width="9.140625" style="104"/>
    <col min="7937" max="7937" width="4.85546875" style="104" bestFit="1" customWidth="1"/>
    <col min="7938" max="7938" width="32.85546875" style="104" customWidth="1"/>
    <col min="7939" max="7939" width="7.42578125" style="104" bestFit="1" customWidth="1"/>
    <col min="7940" max="7940" width="11.7109375" style="104" bestFit="1" customWidth="1"/>
    <col min="7941" max="7941" width="15.42578125" style="104" customWidth="1"/>
    <col min="7942" max="7942" width="16" style="104" customWidth="1"/>
    <col min="7943" max="7943" width="110.5703125" style="104" customWidth="1"/>
    <col min="7944" max="8192" width="9.140625" style="104"/>
    <col min="8193" max="8193" width="4.85546875" style="104" bestFit="1" customWidth="1"/>
    <col min="8194" max="8194" width="32.85546875" style="104" customWidth="1"/>
    <col min="8195" max="8195" width="7.42578125" style="104" bestFit="1" customWidth="1"/>
    <col min="8196" max="8196" width="11.7109375" style="104" bestFit="1" customWidth="1"/>
    <col min="8197" max="8197" width="15.42578125" style="104" customWidth="1"/>
    <col min="8198" max="8198" width="16" style="104" customWidth="1"/>
    <col min="8199" max="8199" width="110.5703125" style="104" customWidth="1"/>
    <col min="8200" max="8448" width="9.140625" style="104"/>
    <col min="8449" max="8449" width="4.85546875" style="104" bestFit="1" customWidth="1"/>
    <col min="8450" max="8450" width="32.85546875" style="104" customWidth="1"/>
    <col min="8451" max="8451" width="7.42578125" style="104" bestFit="1" customWidth="1"/>
    <col min="8452" max="8452" width="11.7109375" style="104" bestFit="1" customWidth="1"/>
    <col min="8453" max="8453" width="15.42578125" style="104" customWidth="1"/>
    <col min="8454" max="8454" width="16" style="104" customWidth="1"/>
    <col min="8455" max="8455" width="110.5703125" style="104" customWidth="1"/>
    <col min="8456" max="8704" width="9.140625" style="104"/>
    <col min="8705" max="8705" width="4.85546875" style="104" bestFit="1" customWidth="1"/>
    <col min="8706" max="8706" width="32.85546875" style="104" customWidth="1"/>
    <col min="8707" max="8707" width="7.42578125" style="104" bestFit="1" customWidth="1"/>
    <col min="8708" max="8708" width="11.7109375" style="104" bestFit="1" customWidth="1"/>
    <col min="8709" max="8709" width="15.42578125" style="104" customWidth="1"/>
    <col min="8710" max="8710" width="16" style="104" customWidth="1"/>
    <col min="8711" max="8711" width="110.5703125" style="104" customWidth="1"/>
    <col min="8712" max="8960" width="9.140625" style="104"/>
    <col min="8961" max="8961" width="4.85546875" style="104" bestFit="1" customWidth="1"/>
    <col min="8962" max="8962" width="32.85546875" style="104" customWidth="1"/>
    <col min="8963" max="8963" width="7.42578125" style="104" bestFit="1" customWidth="1"/>
    <col min="8964" max="8964" width="11.7109375" style="104" bestFit="1" customWidth="1"/>
    <col min="8965" max="8965" width="15.42578125" style="104" customWidth="1"/>
    <col min="8966" max="8966" width="16" style="104" customWidth="1"/>
    <col min="8967" max="8967" width="110.5703125" style="104" customWidth="1"/>
    <col min="8968" max="9216" width="9.140625" style="104"/>
    <col min="9217" max="9217" width="4.85546875" style="104" bestFit="1" customWidth="1"/>
    <col min="9218" max="9218" width="32.85546875" style="104" customWidth="1"/>
    <col min="9219" max="9219" width="7.42578125" style="104" bestFit="1" customWidth="1"/>
    <col min="9220" max="9220" width="11.7109375" style="104" bestFit="1" customWidth="1"/>
    <col min="9221" max="9221" width="15.42578125" style="104" customWidth="1"/>
    <col min="9222" max="9222" width="16" style="104" customWidth="1"/>
    <col min="9223" max="9223" width="110.5703125" style="104" customWidth="1"/>
    <col min="9224" max="9472" width="9.140625" style="104"/>
    <col min="9473" max="9473" width="4.85546875" style="104" bestFit="1" customWidth="1"/>
    <col min="9474" max="9474" width="32.85546875" style="104" customWidth="1"/>
    <col min="9475" max="9475" width="7.42578125" style="104" bestFit="1" customWidth="1"/>
    <col min="9476" max="9476" width="11.7109375" style="104" bestFit="1" customWidth="1"/>
    <col min="9477" max="9477" width="15.42578125" style="104" customWidth="1"/>
    <col min="9478" max="9478" width="16" style="104" customWidth="1"/>
    <col min="9479" max="9479" width="110.5703125" style="104" customWidth="1"/>
    <col min="9480" max="9728" width="9.140625" style="104"/>
    <col min="9729" max="9729" width="4.85546875" style="104" bestFit="1" customWidth="1"/>
    <col min="9730" max="9730" width="32.85546875" style="104" customWidth="1"/>
    <col min="9731" max="9731" width="7.42578125" style="104" bestFit="1" customWidth="1"/>
    <col min="9732" max="9732" width="11.7109375" style="104" bestFit="1" customWidth="1"/>
    <col min="9733" max="9733" width="15.42578125" style="104" customWidth="1"/>
    <col min="9734" max="9734" width="16" style="104" customWidth="1"/>
    <col min="9735" max="9735" width="110.5703125" style="104" customWidth="1"/>
    <col min="9736" max="9984" width="9.140625" style="104"/>
    <col min="9985" max="9985" width="4.85546875" style="104" bestFit="1" customWidth="1"/>
    <col min="9986" max="9986" width="32.85546875" style="104" customWidth="1"/>
    <col min="9987" max="9987" width="7.42578125" style="104" bestFit="1" customWidth="1"/>
    <col min="9988" max="9988" width="11.7109375" style="104" bestFit="1" customWidth="1"/>
    <col min="9989" max="9989" width="15.42578125" style="104" customWidth="1"/>
    <col min="9990" max="9990" width="16" style="104" customWidth="1"/>
    <col min="9991" max="9991" width="110.5703125" style="104" customWidth="1"/>
    <col min="9992" max="10240" width="9.140625" style="104"/>
    <col min="10241" max="10241" width="4.85546875" style="104" bestFit="1" customWidth="1"/>
    <col min="10242" max="10242" width="32.85546875" style="104" customWidth="1"/>
    <col min="10243" max="10243" width="7.42578125" style="104" bestFit="1" customWidth="1"/>
    <col min="10244" max="10244" width="11.7109375" style="104" bestFit="1" customWidth="1"/>
    <col min="10245" max="10245" width="15.42578125" style="104" customWidth="1"/>
    <col min="10246" max="10246" width="16" style="104" customWidth="1"/>
    <col min="10247" max="10247" width="110.5703125" style="104" customWidth="1"/>
    <col min="10248" max="10496" width="9.140625" style="104"/>
    <col min="10497" max="10497" width="4.85546875" style="104" bestFit="1" customWidth="1"/>
    <col min="10498" max="10498" width="32.85546875" style="104" customWidth="1"/>
    <col min="10499" max="10499" width="7.42578125" style="104" bestFit="1" customWidth="1"/>
    <col min="10500" max="10500" width="11.7109375" style="104" bestFit="1" customWidth="1"/>
    <col min="10501" max="10501" width="15.42578125" style="104" customWidth="1"/>
    <col min="10502" max="10502" width="16" style="104" customWidth="1"/>
    <col min="10503" max="10503" width="110.5703125" style="104" customWidth="1"/>
    <col min="10504" max="10752" width="9.140625" style="104"/>
    <col min="10753" max="10753" width="4.85546875" style="104" bestFit="1" customWidth="1"/>
    <col min="10754" max="10754" width="32.85546875" style="104" customWidth="1"/>
    <col min="10755" max="10755" width="7.42578125" style="104" bestFit="1" customWidth="1"/>
    <col min="10756" max="10756" width="11.7109375" style="104" bestFit="1" customWidth="1"/>
    <col min="10757" max="10757" width="15.42578125" style="104" customWidth="1"/>
    <col min="10758" max="10758" width="16" style="104" customWidth="1"/>
    <col min="10759" max="10759" width="110.5703125" style="104" customWidth="1"/>
    <col min="10760" max="11008" width="9.140625" style="104"/>
    <col min="11009" max="11009" width="4.85546875" style="104" bestFit="1" customWidth="1"/>
    <col min="11010" max="11010" width="32.85546875" style="104" customWidth="1"/>
    <col min="11011" max="11011" width="7.42578125" style="104" bestFit="1" customWidth="1"/>
    <col min="11012" max="11012" width="11.7109375" style="104" bestFit="1" customWidth="1"/>
    <col min="11013" max="11013" width="15.42578125" style="104" customWidth="1"/>
    <col min="11014" max="11014" width="16" style="104" customWidth="1"/>
    <col min="11015" max="11015" width="110.5703125" style="104" customWidth="1"/>
    <col min="11016" max="11264" width="9.140625" style="104"/>
    <col min="11265" max="11265" width="4.85546875" style="104" bestFit="1" customWidth="1"/>
    <col min="11266" max="11266" width="32.85546875" style="104" customWidth="1"/>
    <col min="11267" max="11267" width="7.42578125" style="104" bestFit="1" customWidth="1"/>
    <col min="11268" max="11268" width="11.7109375" style="104" bestFit="1" customWidth="1"/>
    <col min="11269" max="11269" width="15.42578125" style="104" customWidth="1"/>
    <col min="11270" max="11270" width="16" style="104" customWidth="1"/>
    <col min="11271" max="11271" width="110.5703125" style="104" customWidth="1"/>
    <col min="11272" max="11520" width="9.140625" style="104"/>
    <col min="11521" max="11521" width="4.85546875" style="104" bestFit="1" customWidth="1"/>
    <col min="11522" max="11522" width="32.85546875" style="104" customWidth="1"/>
    <col min="11523" max="11523" width="7.42578125" style="104" bestFit="1" customWidth="1"/>
    <col min="11524" max="11524" width="11.7109375" style="104" bestFit="1" customWidth="1"/>
    <col min="11525" max="11525" width="15.42578125" style="104" customWidth="1"/>
    <col min="11526" max="11526" width="16" style="104" customWidth="1"/>
    <col min="11527" max="11527" width="110.5703125" style="104" customWidth="1"/>
    <col min="11528" max="11776" width="9.140625" style="104"/>
    <col min="11777" max="11777" width="4.85546875" style="104" bestFit="1" customWidth="1"/>
    <col min="11778" max="11778" width="32.85546875" style="104" customWidth="1"/>
    <col min="11779" max="11779" width="7.42578125" style="104" bestFit="1" customWidth="1"/>
    <col min="11780" max="11780" width="11.7109375" style="104" bestFit="1" customWidth="1"/>
    <col min="11781" max="11781" width="15.42578125" style="104" customWidth="1"/>
    <col min="11782" max="11782" width="16" style="104" customWidth="1"/>
    <col min="11783" max="11783" width="110.5703125" style="104" customWidth="1"/>
    <col min="11784" max="12032" width="9.140625" style="104"/>
    <col min="12033" max="12033" width="4.85546875" style="104" bestFit="1" customWidth="1"/>
    <col min="12034" max="12034" width="32.85546875" style="104" customWidth="1"/>
    <col min="12035" max="12035" width="7.42578125" style="104" bestFit="1" customWidth="1"/>
    <col min="12036" max="12036" width="11.7109375" style="104" bestFit="1" customWidth="1"/>
    <col min="12037" max="12037" width="15.42578125" style="104" customWidth="1"/>
    <col min="12038" max="12038" width="16" style="104" customWidth="1"/>
    <col min="12039" max="12039" width="110.5703125" style="104" customWidth="1"/>
    <col min="12040" max="12288" width="9.140625" style="104"/>
    <col min="12289" max="12289" width="4.85546875" style="104" bestFit="1" customWidth="1"/>
    <col min="12290" max="12290" width="32.85546875" style="104" customWidth="1"/>
    <col min="12291" max="12291" width="7.42578125" style="104" bestFit="1" customWidth="1"/>
    <col min="12292" max="12292" width="11.7109375" style="104" bestFit="1" customWidth="1"/>
    <col min="12293" max="12293" width="15.42578125" style="104" customWidth="1"/>
    <col min="12294" max="12294" width="16" style="104" customWidth="1"/>
    <col min="12295" max="12295" width="110.5703125" style="104" customWidth="1"/>
    <col min="12296" max="12544" width="9.140625" style="104"/>
    <col min="12545" max="12545" width="4.85546875" style="104" bestFit="1" customWidth="1"/>
    <col min="12546" max="12546" width="32.85546875" style="104" customWidth="1"/>
    <col min="12547" max="12547" width="7.42578125" style="104" bestFit="1" customWidth="1"/>
    <col min="12548" max="12548" width="11.7109375" style="104" bestFit="1" customWidth="1"/>
    <col min="12549" max="12549" width="15.42578125" style="104" customWidth="1"/>
    <col min="12550" max="12550" width="16" style="104" customWidth="1"/>
    <col min="12551" max="12551" width="110.5703125" style="104" customWidth="1"/>
    <col min="12552" max="12800" width="9.140625" style="104"/>
    <col min="12801" max="12801" width="4.85546875" style="104" bestFit="1" customWidth="1"/>
    <col min="12802" max="12802" width="32.85546875" style="104" customWidth="1"/>
    <col min="12803" max="12803" width="7.42578125" style="104" bestFit="1" customWidth="1"/>
    <col min="12804" max="12804" width="11.7109375" style="104" bestFit="1" customWidth="1"/>
    <col min="12805" max="12805" width="15.42578125" style="104" customWidth="1"/>
    <col min="12806" max="12806" width="16" style="104" customWidth="1"/>
    <col min="12807" max="12807" width="110.5703125" style="104" customWidth="1"/>
    <col min="12808" max="13056" width="9.140625" style="104"/>
    <col min="13057" max="13057" width="4.85546875" style="104" bestFit="1" customWidth="1"/>
    <col min="13058" max="13058" width="32.85546875" style="104" customWidth="1"/>
    <col min="13059" max="13059" width="7.42578125" style="104" bestFit="1" customWidth="1"/>
    <col min="13060" max="13060" width="11.7109375" style="104" bestFit="1" customWidth="1"/>
    <col min="13061" max="13061" width="15.42578125" style="104" customWidth="1"/>
    <col min="13062" max="13062" width="16" style="104" customWidth="1"/>
    <col min="13063" max="13063" width="110.5703125" style="104" customWidth="1"/>
    <col min="13064" max="13312" width="9.140625" style="104"/>
    <col min="13313" max="13313" width="4.85546875" style="104" bestFit="1" customWidth="1"/>
    <col min="13314" max="13314" width="32.85546875" style="104" customWidth="1"/>
    <col min="13315" max="13315" width="7.42578125" style="104" bestFit="1" customWidth="1"/>
    <col min="13316" max="13316" width="11.7109375" style="104" bestFit="1" customWidth="1"/>
    <col min="13317" max="13317" width="15.42578125" style="104" customWidth="1"/>
    <col min="13318" max="13318" width="16" style="104" customWidth="1"/>
    <col min="13319" max="13319" width="110.5703125" style="104" customWidth="1"/>
    <col min="13320" max="13568" width="9.140625" style="104"/>
    <col min="13569" max="13569" width="4.85546875" style="104" bestFit="1" customWidth="1"/>
    <col min="13570" max="13570" width="32.85546875" style="104" customWidth="1"/>
    <col min="13571" max="13571" width="7.42578125" style="104" bestFit="1" customWidth="1"/>
    <col min="13572" max="13572" width="11.7109375" style="104" bestFit="1" customWidth="1"/>
    <col min="13573" max="13573" width="15.42578125" style="104" customWidth="1"/>
    <col min="13574" max="13574" width="16" style="104" customWidth="1"/>
    <col min="13575" max="13575" width="110.5703125" style="104" customWidth="1"/>
    <col min="13576" max="13824" width="9.140625" style="104"/>
    <col min="13825" max="13825" width="4.85546875" style="104" bestFit="1" customWidth="1"/>
    <col min="13826" max="13826" width="32.85546875" style="104" customWidth="1"/>
    <col min="13827" max="13827" width="7.42578125" style="104" bestFit="1" customWidth="1"/>
    <col min="13828" max="13828" width="11.7109375" style="104" bestFit="1" customWidth="1"/>
    <col min="13829" max="13829" width="15.42578125" style="104" customWidth="1"/>
    <col min="13830" max="13830" width="16" style="104" customWidth="1"/>
    <col min="13831" max="13831" width="110.5703125" style="104" customWidth="1"/>
    <col min="13832" max="14080" width="9.140625" style="104"/>
    <col min="14081" max="14081" width="4.85546875" style="104" bestFit="1" customWidth="1"/>
    <col min="14082" max="14082" width="32.85546875" style="104" customWidth="1"/>
    <col min="14083" max="14083" width="7.42578125" style="104" bestFit="1" customWidth="1"/>
    <col min="14084" max="14084" width="11.7109375" style="104" bestFit="1" customWidth="1"/>
    <col min="14085" max="14085" width="15.42578125" style="104" customWidth="1"/>
    <col min="14086" max="14086" width="16" style="104" customWidth="1"/>
    <col min="14087" max="14087" width="110.5703125" style="104" customWidth="1"/>
    <col min="14088" max="14336" width="9.140625" style="104"/>
    <col min="14337" max="14337" width="4.85546875" style="104" bestFit="1" customWidth="1"/>
    <col min="14338" max="14338" width="32.85546875" style="104" customWidth="1"/>
    <col min="14339" max="14339" width="7.42578125" style="104" bestFit="1" customWidth="1"/>
    <col min="14340" max="14340" width="11.7109375" style="104" bestFit="1" customWidth="1"/>
    <col min="14341" max="14341" width="15.42578125" style="104" customWidth="1"/>
    <col min="14342" max="14342" width="16" style="104" customWidth="1"/>
    <col min="14343" max="14343" width="110.5703125" style="104" customWidth="1"/>
    <col min="14344" max="14592" width="9.140625" style="104"/>
    <col min="14593" max="14593" width="4.85546875" style="104" bestFit="1" customWidth="1"/>
    <col min="14594" max="14594" width="32.85546875" style="104" customWidth="1"/>
    <col min="14595" max="14595" width="7.42578125" style="104" bestFit="1" customWidth="1"/>
    <col min="14596" max="14596" width="11.7109375" style="104" bestFit="1" customWidth="1"/>
    <col min="14597" max="14597" width="15.42578125" style="104" customWidth="1"/>
    <col min="14598" max="14598" width="16" style="104" customWidth="1"/>
    <col min="14599" max="14599" width="110.5703125" style="104" customWidth="1"/>
    <col min="14600" max="14848" width="9.140625" style="104"/>
    <col min="14849" max="14849" width="4.85546875" style="104" bestFit="1" customWidth="1"/>
    <col min="14850" max="14850" width="32.85546875" style="104" customWidth="1"/>
    <col min="14851" max="14851" width="7.42578125" style="104" bestFit="1" customWidth="1"/>
    <col min="14852" max="14852" width="11.7109375" style="104" bestFit="1" customWidth="1"/>
    <col min="14853" max="14853" width="15.42578125" style="104" customWidth="1"/>
    <col min="14854" max="14854" width="16" style="104" customWidth="1"/>
    <col min="14855" max="14855" width="110.5703125" style="104" customWidth="1"/>
    <col min="14856" max="15104" width="9.140625" style="104"/>
    <col min="15105" max="15105" width="4.85546875" style="104" bestFit="1" customWidth="1"/>
    <col min="15106" max="15106" width="32.85546875" style="104" customWidth="1"/>
    <col min="15107" max="15107" width="7.42578125" style="104" bestFit="1" customWidth="1"/>
    <col min="15108" max="15108" width="11.7109375" style="104" bestFit="1" customWidth="1"/>
    <col min="15109" max="15109" width="15.42578125" style="104" customWidth="1"/>
    <col min="15110" max="15110" width="16" style="104" customWidth="1"/>
    <col min="15111" max="15111" width="110.5703125" style="104" customWidth="1"/>
    <col min="15112" max="15360" width="9.140625" style="104"/>
    <col min="15361" max="15361" width="4.85546875" style="104" bestFit="1" customWidth="1"/>
    <col min="15362" max="15362" width="32.85546875" style="104" customWidth="1"/>
    <col min="15363" max="15363" width="7.42578125" style="104" bestFit="1" customWidth="1"/>
    <col min="15364" max="15364" width="11.7109375" style="104" bestFit="1" customWidth="1"/>
    <col min="15365" max="15365" width="15.42578125" style="104" customWidth="1"/>
    <col min="15366" max="15366" width="16" style="104" customWidth="1"/>
    <col min="15367" max="15367" width="110.5703125" style="104" customWidth="1"/>
    <col min="15368" max="15616" width="9.140625" style="104"/>
    <col min="15617" max="15617" width="4.85546875" style="104" bestFit="1" customWidth="1"/>
    <col min="15618" max="15618" width="32.85546875" style="104" customWidth="1"/>
    <col min="15619" max="15619" width="7.42578125" style="104" bestFit="1" customWidth="1"/>
    <col min="15620" max="15620" width="11.7109375" style="104" bestFit="1" customWidth="1"/>
    <col min="15621" max="15621" width="15.42578125" style="104" customWidth="1"/>
    <col min="15622" max="15622" width="16" style="104" customWidth="1"/>
    <col min="15623" max="15623" width="110.5703125" style="104" customWidth="1"/>
    <col min="15624" max="15872" width="9.140625" style="104"/>
    <col min="15873" max="15873" width="4.85546875" style="104" bestFit="1" customWidth="1"/>
    <col min="15874" max="15874" width="32.85546875" style="104" customWidth="1"/>
    <col min="15875" max="15875" width="7.42578125" style="104" bestFit="1" customWidth="1"/>
    <col min="15876" max="15876" width="11.7109375" style="104" bestFit="1" customWidth="1"/>
    <col min="15877" max="15877" width="15.42578125" style="104" customWidth="1"/>
    <col min="15878" max="15878" width="16" style="104" customWidth="1"/>
    <col min="15879" max="15879" width="110.5703125" style="104" customWidth="1"/>
    <col min="15880" max="16128" width="9.140625" style="104"/>
    <col min="16129" max="16129" width="4.85546875" style="104" bestFit="1" customWidth="1"/>
    <col min="16130" max="16130" width="32.85546875" style="104" customWidth="1"/>
    <col min="16131" max="16131" width="7.42578125" style="104" bestFit="1" customWidth="1"/>
    <col min="16132" max="16132" width="11.7109375" style="104" bestFit="1" customWidth="1"/>
    <col min="16133" max="16133" width="15.42578125" style="104" customWidth="1"/>
    <col min="16134" max="16134" width="16" style="104" customWidth="1"/>
    <col min="16135" max="16135" width="110.5703125" style="104" customWidth="1"/>
    <col min="16136" max="16384" width="9.140625" style="104"/>
  </cols>
  <sheetData>
    <row r="1" spans="1:7" x14ac:dyDescent="0.2">
      <c r="A1" s="119"/>
      <c r="B1" s="120"/>
      <c r="C1" s="121" t="s">
        <v>41</v>
      </c>
      <c r="D1" s="121" t="s">
        <v>42</v>
      </c>
      <c r="E1" s="102" t="s">
        <v>43</v>
      </c>
      <c r="F1" s="102" t="s">
        <v>44</v>
      </c>
    </row>
    <row r="2" spans="1:7" ht="15.75" x14ac:dyDescent="0.25">
      <c r="A2" s="122" t="s">
        <v>1</v>
      </c>
      <c r="B2" s="123" t="s">
        <v>2</v>
      </c>
      <c r="C2" s="124"/>
      <c r="D2" s="125"/>
      <c r="F2" s="106"/>
    </row>
    <row r="3" spans="1:7" x14ac:dyDescent="0.2">
      <c r="A3" s="119"/>
      <c r="B3" s="126"/>
      <c r="C3" s="124"/>
      <c r="D3" s="125"/>
      <c r="F3" s="106"/>
    </row>
    <row r="4" spans="1:7" ht="12.75" x14ac:dyDescent="0.2">
      <c r="A4" s="127" t="s">
        <v>45</v>
      </c>
      <c r="B4" s="126" t="s">
        <v>46</v>
      </c>
      <c r="C4" s="124"/>
      <c r="D4" s="125"/>
      <c r="F4" s="106"/>
    </row>
    <row r="5" spans="1:7" x14ac:dyDescent="0.2">
      <c r="A5" s="119"/>
      <c r="B5" s="126"/>
      <c r="C5" s="124"/>
      <c r="D5" s="125"/>
      <c r="F5" s="106"/>
    </row>
    <row r="6" spans="1:7" ht="204" x14ac:dyDescent="0.2">
      <c r="A6" s="119" t="s">
        <v>47</v>
      </c>
      <c r="B6" s="128" t="s">
        <v>48</v>
      </c>
      <c r="C6" s="129" t="s">
        <v>49</v>
      </c>
      <c r="D6" s="125">
        <v>1</v>
      </c>
      <c r="F6" s="102">
        <f>D6*E6</f>
        <v>0</v>
      </c>
    </row>
    <row r="7" spans="1:7" x14ac:dyDescent="0.2">
      <c r="A7" s="119"/>
      <c r="B7" s="128"/>
      <c r="C7" s="124"/>
      <c r="D7" s="125"/>
    </row>
    <row r="8" spans="1:7" s="109" customFormat="1" ht="12.75" x14ac:dyDescent="0.2">
      <c r="A8" s="127" t="s">
        <v>50</v>
      </c>
      <c r="B8" s="130" t="s">
        <v>51</v>
      </c>
      <c r="C8" s="131"/>
      <c r="D8" s="132"/>
      <c r="E8" s="108"/>
      <c r="F8" s="108"/>
      <c r="G8" s="107"/>
    </row>
    <row r="9" spans="1:7" x14ac:dyDescent="0.2">
      <c r="A9" s="119"/>
      <c r="B9" s="128"/>
      <c r="C9" s="124"/>
      <c r="D9" s="125"/>
    </row>
    <row r="10" spans="1:7" ht="67.900000000000006" customHeight="1" x14ac:dyDescent="0.2">
      <c r="A10" s="119" t="s">
        <v>52</v>
      </c>
      <c r="B10" s="128" t="s">
        <v>316</v>
      </c>
      <c r="C10" s="124" t="s">
        <v>57</v>
      </c>
      <c r="D10" s="125">
        <v>2</v>
      </c>
      <c r="F10" s="102">
        <f>D10*E10</f>
        <v>0</v>
      </c>
    </row>
    <row r="11" spans="1:7" x14ac:dyDescent="0.2">
      <c r="A11" s="119"/>
      <c r="B11" s="128"/>
      <c r="C11" s="124"/>
      <c r="D11" s="125"/>
    </row>
    <row r="12" spans="1:7" ht="81" customHeight="1" x14ac:dyDescent="0.2">
      <c r="A12" s="133" t="s">
        <v>55</v>
      </c>
      <c r="B12" s="128" t="s">
        <v>434</v>
      </c>
      <c r="C12" s="124" t="s">
        <v>54</v>
      </c>
      <c r="D12" s="125">
        <v>1</v>
      </c>
      <c r="F12" s="102">
        <f>D12*E12</f>
        <v>0</v>
      </c>
    </row>
    <row r="13" spans="1:7" x14ac:dyDescent="0.2">
      <c r="A13" s="133"/>
      <c r="B13" s="128"/>
      <c r="C13" s="124"/>
      <c r="D13" s="125"/>
    </row>
    <row r="14" spans="1:7" ht="114.75" x14ac:dyDescent="0.2">
      <c r="A14" s="133" t="s">
        <v>58</v>
      </c>
      <c r="B14" s="182" t="s">
        <v>435</v>
      </c>
      <c r="C14" s="124" t="s">
        <v>54</v>
      </c>
      <c r="D14" s="125">
        <v>1</v>
      </c>
      <c r="F14" s="102">
        <f>D14*E14</f>
        <v>0</v>
      </c>
    </row>
    <row r="15" spans="1:7" x14ac:dyDescent="0.2">
      <c r="A15" s="133"/>
      <c r="B15" s="160"/>
      <c r="C15" s="124"/>
      <c r="D15" s="125"/>
    </row>
    <row r="16" spans="1:7" ht="45" x14ac:dyDescent="0.2">
      <c r="A16" s="133" t="s">
        <v>60</v>
      </c>
      <c r="B16" s="160" t="s">
        <v>436</v>
      </c>
      <c r="C16" s="124" t="s">
        <v>169</v>
      </c>
      <c r="D16" s="125">
        <v>2</v>
      </c>
      <c r="F16" s="102">
        <f>D16*E16</f>
        <v>0</v>
      </c>
    </row>
    <row r="17" spans="1:6" x14ac:dyDescent="0.2">
      <c r="A17" s="133"/>
      <c r="B17" s="128"/>
      <c r="C17" s="124"/>
      <c r="D17" s="125"/>
    </row>
    <row r="18" spans="1:6" ht="51" x14ac:dyDescent="0.2">
      <c r="A18" s="133" t="s">
        <v>62</v>
      </c>
      <c r="B18" s="128" t="s">
        <v>56</v>
      </c>
      <c r="C18" s="124" t="s">
        <v>57</v>
      </c>
      <c r="D18" s="125">
        <v>1</v>
      </c>
      <c r="F18" s="102">
        <f>D18*E18</f>
        <v>0</v>
      </c>
    </row>
    <row r="19" spans="1:6" x14ac:dyDescent="0.2">
      <c r="A19" s="133"/>
      <c r="B19" s="128"/>
      <c r="C19" s="124"/>
      <c r="D19" s="125"/>
    </row>
    <row r="20" spans="1:6" ht="96" x14ac:dyDescent="0.2">
      <c r="A20" s="133" t="s">
        <v>64</v>
      </c>
      <c r="B20" s="128" t="s">
        <v>385</v>
      </c>
      <c r="C20" s="124" t="s">
        <v>57</v>
      </c>
      <c r="D20" s="125">
        <v>1</v>
      </c>
      <c r="F20" s="102">
        <f>D20*E20</f>
        <v>0</v>
      </c>
    </row>
    <row r="21" spans="1:6" x14ac:dyDescent="0.2">
      <c r="A21" s="119"/>
      <c r="B21" s="128"/>
      <c r="C21" s="124"/>
      <c r="D21" s="125"/>
    </row>
    <row r="22" spans="1:6" ht="38.25" x14ac:dyDescent="0.2">
      <c r="A22" s="133" t="s">
        <v>67</v>
      </c>
      <c r="B22" s="128" t="s">
        <v>437</v>
      </c>
      <c r="C22" s="124" t="s">
        <v>169</v>
      </c>
      <c r="D22" s="125">
        <v>2.68</v>
      </c>
      <c r="F22" s="102">
        <f>D22*E22</f>
        <v>0</v>
      </c>
    </row>
    <row r="23" spans="1:6" x14ac:dyDescent="0.2">
      <c r="A23" s="119"/>
      <c r="B23" s="128"/>
      <c r="C23" s="124"/>
      <c r="D23" s="125"/>
    </row>
    <row r="24" spans="1:6" ht="51" x14ac:dyDescent="0.2">
      <c r="A24" s="133" t="s">
        <v>69</v>
      </c>
      <c r="B24" s="128" t="s">
        <v>321</v>
      </c>
      <c r="C24" s="124" t="s">
        <v>79</v>
      </c>
      <c r="D24" s="125">
        <v>15</v>
      </c>
      <c r="F24" s="102">
        <f>D24*E24</f>
        <v>0</v>
      </c>
    </row>
    <row r="25" spans="1:6" x14ac:dyDescent="0.2">
      <c r="A25" s="119"/>
      <c r="B25" s="128"/>
      <c r="C25" s="124"/>
      <c r="D25" s="125"/>
    </row>
    <row r="26" spans="1:6" ht="51" x14ac:dyDescent="0.2">
      <c r="A26" s="133" t="s">
        <v>71</v>
      </c>
      <c r="B26" s="128" t="s">
        <v>322</v>
      </c>
      <c r="C26" s="124" t="s">
        <v>79</v>
      </c>
      <c r="D26" s="125">
        <v>10</v>
      </c>
      <c r="F26" s="102">
        <f>D26*E26</f>
        <v>0</v>
      </c>
    </row>
    <row r="27" spans="1:6" x14ac:dyDescent="0.2">
      <c r="A27" s="119"/>
      <c r="B27" s="128"/>
      <c r="C27" s="124"/>
      <c r="D27" s="125"/>
    </row>
    <row r="28" spans="1:6" ht="51" x14ac:dyDescent="0.2">
      <c r="A28" s="133" t="s">
        <v>73</v>
      </c>
      <c r="B28" s="128" t="s">
        <v>323</v>
      </c>
      <c r="C28" s="124" t="s">
        <v>79</v>
      </c>
      <c r="D28" s="125">
        <v>4</v>
      </c>
      <c r="F28" s="102">
        <f>D28*E28</f>
        <v>0</v>
      </c>
    </row>
    <row r="29" spans="1:6" x14ac:dyDescent="0.2">
      <c r="A29" s="133"/>
      <c r="B29" s="128" t="s">
        <v>541</v>
      </c>
      <c r="C29" s="124" t="s">
        <v>79</v>
      </c>
      <c r="D29" s="125">
        <v>8</v>
      </c>
      <c r="F29" s="102">
        <f>D29*E29</f>
        <v>0</v>
      </c>
    </row>
    <row r="30" spans="1:6" x14ac:dyDescent="0.2">
      <c r="A30" s="133"/>
      <c r="B30" s="128"/>
      <c r="C30" s="124"/>
      <c r="D30" s="125"/>
    </row>
    <row r="31" spans="1:6" ht="51" x14ac:dyDescent="0.2">
      <c r="A31" s="133" t="s">
        <v>75</v>
      </c>
      <c r="B31" s="128" t="s">
        <v>324</v>
      </c>
      <c r="C31" s="124" t="s">
        <v>79</v>
      </c>
      <c r="D31" s="125">
        <v>10</v>
      </c>
      <c r="F31" s="102">
        <f>D31*E31</f>
        <v>0</v>
      </c>
    </row>
    <row r="32" spans="1:6" x14ac:dyDescent="0.2">
      <c r="A32" s="119"/>
      <c r="B32" s="128"/>
      <c r="C32" s="124"/>
      <c r="D32" s="125"/>
    </row>
    <row r="33" spans="1:7" ht="51" x14ac:dyDescent="0.2">
      <c r="A33" s="133" t="s">
        <v>77</v>
      </c>
      <c r="B33" s="128" t="s">
        <v>167</v>
      </c>
      <c r="C33" s="124" t="s">
        <v>57</v>
      </c>
      <c r="D33" s="125">
        <v>2</v>
      </c>
      <c r="F33" s="102">
        <f>D33*E33</f>
        <v>0</v>
      </c>
    </row>
    <row r="34" spans="1:7" ht="12.75" x14ac:dyDescent="0.2">
      <c r="A34" s="137"/>
      <c r="B34" s="128" t="s">
        <v>541</v>
      </c>
      <c r="C34" s="124" t="s">
        <v>57</v>
      </c>
      <c r="D34" s="125">
        <v>1</v>
      </c>
      <c r="F34" s="102">
        <f>D34*E34</f>
        <v>0</v>
      </c>
    </row>
    <row r="35" spans="1:7" ht="12.75" x14ac:dyDescent="0.2">
      <c r="A35" s="137"/>
      <c r="B35" s="128"/>
      <c r="C35" s="124"/>
      <c r="D35" s="125"/>
    </row>
    <row r="36" spans="1:7" ht="76.5" x14ac:dyDescent="0.2">
      <c r="A36" s="133" t="s">
        <v>80</v>
      </c>
      <c r="B36" s="128" t="s">
        <v>438</v>
      </c>
      <c r="C36" s="124" t="s">
        <v>57</v>
      </c>
      <c r="D36" s="125">
        <v>4</v>
      </c>
      <c r="F36" s="102">
        <f>D36*E36</f>
        <v>0</v>
      </c>
    </row>
    <row r="37" spans="1:7" x14ac:dyDescent="0.2">
      <c r="A37" s="119"/>
      <c r="B37" s="128"/>
      <c r="C37" s="124"/>
      <c r="D37" s="125"/>
      <c r="G37" s="104"/>
    </row>
    <row r="38" spans="1:7" ht="12.75" x14ac:dyDescent="0.2">
      <c r="A38" s="127" t="s">
        <v>102</v>
      </c>
      <c r="B38" s="130" t="s">
        <v>103</v>
      </c>
      <c r="C38" s="131"/>
      <c r="D38" s="132"/>
      <c r="E38" s="108"/>
      <c r="F38" s="108"/>
      <c r="G38" s="104"/>
    </row>
    <row r="39" spans="1:7" ht="12.75" x14ac:dyDescent="0.2">
      <c r="A39" s="127"/>
      <c r="B39" s="130"/>
      <c r="C39" s="131"/>
      <c r="D39" s="132"/>
      <c r="E39" s="108"/>
      <c r="F39" s="108"/>
      <c r="G39" s="104"/>
    </row>
    <row r="40" spans="1:7" ht="51" x14ac:dyDescent="0.2">
      <c r="A40" s="133" t="s">
        <v>82</v>
      </c>
      <c r="B40" s="128" t="s">
        <v>286</v>
      </c>
      <c r="C40" s="124" t="s">
        <v>169</v>
      </c>
      <c r="D40" s="125">
        <v>0.75</v>
      </c>
      <c r="F40" s="102">
        <f>D40*E40</f>
        <v>0</v>
      </c>
    </row>
    <row r="41" spans="1:7" x14ac:dyDescent="0.2">
      <c r="A41" s="133"/>
      <c r="B41" s="128"/>
      <c r="C41" s="124"/>
      <c r="D41" s="125"/>
      <c r="G41" s="104"/>
    </row>
    <row r="42" spans="1:7" ht="51" x14ac:dyDescent="0.2">
      <c r="A42" s="133" t="s">
        <v>84</v>
      </c>
      <c r="B42" s="128" t="s">
        <v>338</v>
      </c>
      <c r="C42" s="124" t="s">
        <v>79</v>
      </c>
      <c r="D42" s="125">
        <v>6</v>
      </c>
      <c r="F42" s="102">
        <f>D42*E42</f>
        <v>0</v>
      </c>
      <c r="G42" s="104"/>
    </row>
    <row r="43" spans="1:7" x14ac:dyDescent="0.2">
      <c r="A43" s="119"/>
      <c r="B43" s="128"/>
      <c r="C43" s="124"/>
      <c r="D43" s="125"/>
      <c r="G43" s="104"/>
    </row>
    <row r="44" spans="1:7" ht="25.5" x14ac:dyDescent="0.2">
      <c r="A44" s="133" t="s">
        <v>86</v>
      </c>
      <c r="B44" s="128" t="s">
        <v>171</v>
      </c>
      <c r="C44" s="124" t="s">
        <v>79</v>
      </c>
      <c r="D44" s="125">
        <v>15</v>
      </c>
      <c r="F44" s="102">
        <f>D44*E44</f>
        <v>0</v>
      </c>
      <c r="G44" s="104"/>
    </row>
    <row r="45" spans="1:7" x14ac:dyDescent="0.2">
      <c r="A45" s="119"/>
      <c r="B45" s="128"/>
      <c r="C45" s="124"/>
      <c r="D45" s="125"/>
      <c r="G45" s="104"/>
    </row>
    <row r="46" spans="1:7" ht="25.5" x14ac:dyDescent="0.2">
      <c r="A46" s="133" t="s">
        <v>88</v>
      </c>
      <c r="B46" s="128" t="s">
        <v>227</v>
      </c>
      <c r="C46" s="124" t="s">
        <v>79</v>
      </c>
      <c r="D46" s="125">
        <v>10</v>
      </c>
      <c r="F46" s="102">
        <f>D46*E46</f>
        <v>0</v>
      </c>
      <c r="G46" s="104"/>
    </row>
    <row r="47" spans="1:7" x14ac:dyDescent="0.2">
      <c r="A47" s="119"/>
      <c r="B47" s="128"/>
      <c r="C47" s="124"/>
      <c r="D47" s="125"/>
      <c r="G47" s="104"/>
    </row>
    <row r="48" spans="1:7" ht="25.5" x14ac:dyDescent="0.2">
      <c r="A48" s="133" t="s">
        <v>90</v>
      </c>
      <c r="B48" s="128" t="s">
        <v>228</v>
      </c>
      <c r="C48" s="124" t="s">
        <v>79</v>
      </c>
      <c r="D48" s="125">
        <v>4</v>
      </c>
      <c r="F48" s="102">
        <f>D48*E48</f>
        <v>0</v>
      </c>
      <c r="G48" s="104"/>
    </row>
    <row r="49" spans="1:7" x14ac:dyDescent="0.2">
      <c r="A49" s="133"/>
      <c r="B49" s="128" t="s">
        <v>541</v>
      </c>
      <c r="C49" s="124" t="s">
        <v>79</v>
      </c>
      <c r="D49" s="125">
        <v>8</v>
      </c>
      <c r="F49" s="102">
        <f>D49*E49</f>
        <v>0</v>
      </c>
      <c r="G49" s="104"/>
    </row>
    <row r="50" spans="1:7" x14ac:dyDescent="0.2">
      <c r="A50" s="133"/>
      <c r="B50" s="128"/>
      <c r="C50" s="124"/>
      <c r="D50" s="125"/>
      <c r="G50" s="104"/>
    </row>
    <row r="51" spans="1:7" ht="25.5" x14ac:dyDescent="0.2">
      <c r="A51" s="133" t="s">
        <v>92</v>
      </c>
      <c r="B51" s="128" t="s">
        <v>327</v>
      </c>
      <c r="C51" s="124" t="s">
        <v>79</v>
      </c>
      <c r="D51" s="125">
        <v>10</v>
      </c>
      <c r="F51" s="102">
        <f>D51*E51</f>
        <v>0</v>
      </c>
      <c r="G51" s="104"/>
    </row>
    <row r="52" spans="1:7" x14ac:dyDescent="0.2">
      <c r="A52" s="133"/>
      <c r="B52" s="128"/>
      <c r="C52" s="124"/>
      <c r="D52" s="125"/>
      <c r="G52" s="104"/>
    </row>
    <row r="53" spans="1:7" ht="27.6" customHeight="1" x14ac:dyDescent="0.2">
      <c r="A53" s="133" t="s">
        <v>94</v>
      </c>
      <c r="B53" s="128" t="s">
        <v>376</v>
      </c>
      <c r="C53" s="124" t="s">
        <v>79</v>
      </c>
      <c r="D53" s="176">
        <v>6</v>
      </c>
      <c r="F53" s="102">
        <f>D53*E53</f>
        <v>0</v>
      </c>
      <c r="G53" s="104"/>
    </row>
    <row r="54" spans="1:7" ht="27.6" customHeight="1" x14ac:dyDescent="0.2">
      <c r="A54" s="133"/>
      <c r="B54" s="128"/>
      <c r="C54" s="124"/>
      <c r="D54" s="176"/>
      <c r="G54" s="104"/>
    </row>
    <row r="55" spans="1:7" ht="25.5" x14ac:dyDescent="0.2">
      <c r="A55" s="133" t="s">
        <v>96</v>
      </c>
      <c r="B55" s="128" t="s">
        <v>293</v>
      </c>
      <c r="C55" s="124" t="s">
        <v>57</v>
      </c>
      <c r="D55" s="125">
        <v>2</v>
      </c>
      <c r="F55" s="102">
        <f>D55*E55</f>
        <v>0</v>
      </c>
      <c r="G55" s="104"/>
    </row>
    <row r="56" spans="1:7" x14ac:dyDescent="0.2">
      <c r="A56" s="133"/>
      <c r="B56" s="128" t="s">
        <v>541</v>
      </c>
      <c r="C56" s="124" t="s">
        <v>57</v>
      </c>
      <c r="D56" s="125">
        <v>1</v>
      </c>
      <c r="F56" s="102">
        <f>D56*E56</f>
        <v>0</v>
      </c>
      <c r="G56" s="104"/>
    </row>
    <row r="57" spans="1:7" x14ac:dyDescent="0.2">
      <c r="A57" s="119"/>
      <c r="B57" s="128"/>
      <c r="C57" s="124"/>
      <c r="D57" s="125"/>
      <c r="G57" s="104"/>
    </row>
    <row r="58" spans="1:7" ht="51" x14ac:dyDescent="0.2">
      <c r="A58" s="133" t="s">
        <v>98</v>
      </c>
      <c r="B58" s="128" t="s">
        <v>125</v>
      </c>
      <c r="C58" s="124" t="s">
        <v>126</v>
      </c>
      <c r="D58" s="125">
        <v>5</v>
      </c>
      <c r="F58" s="102">
        <f>D58*E58</f>
        <v>0</v>
      </c>
      <c r="G58" s="104"/>
    </row>
    <row r="59" spans="1:7" x14ac:dyDescent="0.2">
      <c r="A59" s="119"/>
      <c r="B59" s="128"/>
      <c r="C59" s="124"/>
      <c r="D59" s="125"/>
      <c r="G59" s="104"/>
    </row>
    <row r="60" spans="1:7" ht="12.75" x14ac:dyDescent="0.2">
      <c r="A60" s="125"/>
      <c r="B60" s="143" t="s">
        <v>127</v>
      </c>
      <c r="C60" s="144"/>
      <c r="D60" s="145"/>
      <c r="E60" s="112"/>
      <c r="F60" s="113">
        <f>SUM(F6:F59)</f>
        <v>0</v>
      </c>
      <c r="G60" s="104"/>
    </row>
    <row r="61" spans="1:7" ht="12.75" x14ac:dyDescent="0.2">
      <c r="A61" s="125"/>
      <c r="B61" s="146"/>
      <c r="C61" s="147"/>
      <c r="D61" s="148"/>
      <c r="E61" s="114"/>
      <c r="F61" s="115"/>
      <c r="G61" s="104"/>
    </row>
    <row r="62" spans="1:7" ht="12.75" x14ac:dyDescent="0.2">
      <c r="A62" s="125"/>
      <c r="B62" s="135"/>
      <c r="C62" s="135"/>
      <c r="D62" s="135"/>
      <c r="E62" s="104"/>
      <c r="F62" s="104"/>
      <c r="G62" s="104"/>
    </row>
    <row r="63" spans="1:7" ht="15.75" x14ac:dyDescent="0.25">
      <c r="A63" s="122" t="s">
        <v>3</v>
      </c>
      <c r="B63" s="123" t="s">
        <v>4</v>
      </c>
      <c r="C63" s="124"/>
      <c r="D63" s="125"/>
      <c r="F63" s="106"/>
      <c r="G63" s="104"/>
    </row>
    <row r="64" spans="1:7" x14ac:dyDescent="0.2">
      <c r="A64" s="119"/>
      <c r="B64" s="126"/>
      <c r="C64" s="124"/>
      <c r="D64" s="125"/>
      <c r="F64" s="106"/>
      <c r="G64" s="104"/>
    </row>
    <row r="65" spans="1:7" ht="12.75" x14ac:dyDescent="0.2">
      <c r="A65" s="127" t="s">
        <v>128</v>
      </c>
      <c r="B65" s="130" t="s">
        <v>129</v>
      </c>
      <c r="C65" s="124"/>
      <c r="D65" s="125"/>
      <c r="G65" s="104"/>
    </row>
    <row r="66" spans="1:7" x14ac:dyDescent="0.2">
      <c r="A66" s="119"/>
      <c r="B66" s="128"/>
      <c r="C66" s="124"/>
      <c r="D66" s="125"/>
      <c r="G66" s="104"/>
    </row>
    <row r="67" spans="1:7" ht="51" x14ac:dyDescent="0.2">
      <c r="A67" s="119" t="s">
        <v>47</v>
      </c>
      <c r="B67" s="128" t="s">
        <v>328</v>
      </c>
      <c r="C67" s="124" t="s">
        <v>57</v>
      </c>
      <c r="D67" s="125">
        <v>1</v>
      </c>
      <c r="F67" s="102">
        <f>D67*E67</f>
        <v>0</v>
      </c>
      <c r="G67" s="104"/>
    </row>
    <row r="68" spans="1:7" x14ac:dyDescent="0.2">
      <c r="A68" s="119"/>
      <c r="B68" s="128"/>
      <c r="C68" s="124"/>
      <c r="D68" s="125"/>
      <c r="G68" s="104"/>
    </row>
    <row r="69" spans="1:7" ht="25.5" x14ac:dyDescent="0.2">
      <c r="A69" s="133" t="s">
        <v>52</v>
      </c>
      <c r="B69" s="128" t="s">
        <v>364</v>
      </c>
      <c r="C69" s="124" t="s">
        <v>57</v>
      </c>
      <c r="D69" s="125">
        <v>2</v>
      </c>
      <c r="F69" s="102">
        <f>D69*E69</f>
        <v>0</v>
      </c>
      <c r="G69" s="104"/>
    </row>
    <row r="70" spans="1:7" x14ac:dyDescent="0.25">
      <c r="A70" s="165"/>
      <c r="B70" s="165"/>
      <c r="C70" s="165"/>
      <c r="D70" s="165"/>
      <c r="E70" s="169"/>
      <c r="F70" s="159"/>
      <c r="G70" s="104"/>
    </row>
    <row r="71" spans="1:7" x14ac:dyDescent="0.2">
      <c r="A71" s="133" t="s">
        <v>55</v>
      </c>
      <c r="B71" s="128" t="s">
        <v>417</v>
      </c>
      <c r="C71" s="124" t="s">
        <v>57</v>
      </c>
      <c r="D71" s="125">
        <v>2</v>
      </c>
      <c r="F71" s="102">
        <f>D71*E71</f>
        <v>0</v>
      </c>
      <c r="G71" s="104"/>
    </row>
    <row r="72" spans="1:7" x14ac:dyDescent="0.2">
      <c r="A72" s="119"/>
      <c r="B72" s="128"/>
      <c r="C72" s="124"/>
      <c r="D72" s="125"/>
      <c r="G72" s="104"/>
    </row>
    <row r="73" spans="1:7" ht="12.75" x14ac:dyDescent="0.2">
      <c r="A73" s="127" t="s">
        <v>133</v>
      </c>
      <c r="B73" s="130" t="s">
        <v>134</v>
      </c>
      <c r="C73" s="124"/>
      <c r="D73" s="125"/>
      <c r="G73" s="104"/>
    </row>
    <row r="74" spans="1:7" x14ac:dyDescent="0.2">
      <c r="A74" s="119"/>
      <c r="B74" s="128"/>
      <c r="C74" s="124"/>
      <c r="D74" s="125"/>
      <c r="G74" s="104"/>
    </row>
    <row r="75" spans="1:7" ht="51" x14ac:dyDescent="0.2">
      <c r="A75" s="133" t="s">
        <v>58</v>
      </c>
      <c r="B75" s="128" t="s">
        <v>263</v>
      </c>
      <c r="C75" s="124" t="s">
        <v>66</v>
      </c>
      <c r="D75" s="125">
        <v>72.540000000000006</v>
      </c>
      <c r="F75" s="102">
        <f>D75*E75</f>
        <v>0</v>
      </c>
      <c r="G75" s="104"/>
    </row>
    <row r="76" spans="1:7" x14ac:dyDescent="0.25">
      <c r="A76" s="165"/>
      <c r="B76" s="128"/>
      <c r="C76" s="124"/>
      <c r="D76" s="125"/>
      <c r="G76" s="104"/>
    </row>
    <row r="77" spans="1:7" ht="25.5" x14ac:dyDescent="0.2">
      <c r="A77" s="149" t="s">
        <v>60</v>
      </c>
      <c r="B77" s="128" t="s">
        <v>136</v>
      </c>
      <c r="C77" s="124" t="s">
        <v>66</v>
      </c>
      <c r="D77" s="125">
        <v>36.5</v>
      </c>
      <c r="F77" s="102">
        <f>D77*E77</f>
        <v>0</v>
      </c>
      <c r="G77" s="104"/>
    </row>
    <row r="78" spans="1:7" x14ac:dyDescent="0.2">
      <c r="A78" s="149"/>
      <c r="B78" s="128"/>
      <c r="C78" s="124"/>
      <c r="D78" s="125"/>
      <c r="G78" s="104"/>
    </row>
    <row r="79" spans="1:7" ht="25.5" x14ac:dyDescent="0.25">
      <c r="A79" s="165" t="s">
        <v>62</v>
      </c>
      <c r="B79" s="128" t="s">
        <v>138</v>
      </c>
      <c r="C79" s="124" t="s">
        <v>54</v>
      </c>
      <c r="D79" s="125">
        <v>1</v>
      </c>
      <c r="F79" s="102">
        <f>D79*E79</f>
        <v>0</v>
      </c>
      <c r="G79" s="104"/>
    </row>
    <row r="80" spans="1:7" x14ac:dyDescent="0.25">
      <c r="A80" s="165"/>
      <c r="B80" s="128"/>
      <c r="C80" s="124"/>
      <c r="D80" s="125"/>
      <c r="G80" s="104"/>
    </row>
    <row r="81" spans="1:7" ht="12.75" x14ac:dyDescent="0.2">
      <c r="A81" s="127" t="s">
        <v>139</v>
      </c>
      <c r="B81" s="130" t="s">
        <v>180</v>
      </c>
      <c r="C81" s="124"/>
      <c r="D81" s="125"/>
      <c r="G81" s="104"/>
    </row>
    <row r="82" spans="1:7" x14ac:dyDescent="0.2">
      <c r="A82" s="119"/>
      <c r="B82" s="128"/>
      <c r="C82" s="124"/>
      <c r="D82" s="125"/>
      <c r="G82" s="104"/>
    </row>
    <row r="83" spans="1:7" ht="51" x14ac:dyDescent="0.2">
      <c r="A83" s="133" t="s">
        <v>64</v>
      </c>
      <c r="B83" s="128" t="s">
        <v>308</v>
      </c>
      <c r="C83" s="124" t="s">
        <v>66</v>
      </c>
      <c r="D83" s="125">
        <v>6.6</v>
      </c>
      <c r="F83" s="102">
        <f>D83*E83</f>
        <v>0</v>
      </c>
      <c r="G83" s="104"/>
    </row>
    <row r="84" spans="1:7" x14ac:dyDescent="0.2">
      <c r="A84" s="133"/>
      <c r="B84" s="128"/>
      <c r="C84" s="124"/>
      <c r="D84" s="125"/>
      <c r="G84" s="104"/>
    </row>
    <row r="85" spans="1:7" ht="12.75" x14ac:dyDescent="0.2">
      <c r="A85" s="127" t="s">
        <v>179</v>
      </c>
      <c r="B85" s="130" t="s">
        <v>140</v>
      </c>
      <c r="C85" s="124"/>
      <c r="D85" s="125"/>
      <c r="G85" s="104"/>
    </row>
    <row r="86" spans="1:7" x14ac:dyDescent="0.2">
      <c r="A86" s="119"/>
      <c r="B86" s="128"/>
      <c r="C86" s="124"/>
      <c r="D86" s="125"/>
      <c r="G86" s="104"/>
    </row>
    <row r="87" spans="1:7" ht="89.25" x14ac:dyDescent="0.2">
      <c r="A87" s="133" t="s">
        <v>67</v>
      </c>
      <c r="B87" s="128" t="s">
        <v>439</v>
      </c>
      <c r="C87" s="124" t="s">
        <v>66</v>
      </c>
      <c r="D87" s="176">
        <v>36.5</v>
      </c>
      <c r="F87" s="102">
        <f>D87*E87</f>
        <v>0</v>
      </c>
      <c r="G87" s="104"/>
    </row>
    <row r="88" spans="1:7" x14ac:dyDescent="0.2">
      <c r="A88" s="133"/>
      <c r="B88" s="128"/>
      <c r="C88" s="124"/>
      <c r="D88" s="176"/>
      <c r="G88" s="104"/>
    </row>
    <row r="89" spans="1:7" ht="25.5" x14ac:dyDescent="0.2">
      <c r="A89" s="133"/>
      <c r="B89" s="128" t="s">
        <v>440</v>
      </c>
      <c r="C89" s="124" t="s">
        <v>66</v>
      </c>
      <c r="D89" s="176">
        <v>18</v>
      </c>
      <c r="F89" s="102">
        <f>D89*E89</f>
        <v>0</v>
      </c>
      <c r="G89" s="104"/>
    </row>
    <row r="90" spans="1:7" x14ac:dyDescent="0.2">
      <c r="A90" s="119"/>
      <c r="B90" s="128"/>
      <c r="C90" s="124"/>
      <c r="D90" s="125"/>
    </row>
    <row r="91" spans="1:7" ht="25.5" x14ac:dyDescent="0.2">
      <c r="A91" s="133" t="s">
        <v>69</v>
      </c>
      <c r="B91" s="128" t="s">
        <v>184</v>
      </c>
      <c r="C91" s="124" t="s">
        <v>79</v>
      </c>
      <c r="D91" s="125">
        <v>23</v>
      </c>
      <c r="F91" s="102">
        <f>D91*E91</f>
        <v>0</v>
      </c>
    </row>
    <row r="92" spans="1:7" x14ac:dyDescent="0.2">
      <c r="A92" s="133"/>
      <c r="B92" s="128"/>
      <c r="C92" s="124"/>
      <c r="D92" s="125"/>
    </row>
    <row r="93" spans="1:7" ht="38.25" x14ac:dyDescent="0.2">
      <c r="A93" s="133" t="s">
        <v>71</v>
      </c>
      <c r="B93" s="128" t="s">
        <v>240</v>
      </c>
      <c r="C93" s="124" t="s">
        <v>57</v>
      </c>
      <c r="D93" s="125">
        <v>2</v>
      </c>
      <c r="F93" s="102">
        <f>D93*E93</f>
        <v>0</v>
      </c>
    </row>
    <row r="94" spans="1:7" x14ac:dyDescent="0.2">
      <c r="A94" s="133"/>
      <c r="B94" s="128"/>
      <c r="C94" s="124"/>
      <c r="D94" s="125"/>
    </row>
    <row r="95" spans="1:7" ht="12.75" x14ac:dyDescent="0.2">
      <c r="A95" s="127"/>
      <c r="B95" s="143" t="s">
        <v>145</v>
      </c>
      <c r="C95" s="144"/>
      <c r="D95" s="145"/>
      <c r="E95" s="112"/>
      <c r="F95" s="113">
        <f>SUM(F65:F94)</f>
        <v>0</v>
      </c>
    </row>
    <row r="96" spans="1:7" x14ac:dyDescent="0.2">
      <c r="A96" s="119"/>
      <c r="B96" s="146"/>
      <c r="C96" s="147"/>
      <c r="D96" s="148"/>
      <c r="E96" s="114"/>
      <c r="F96" s="115"/>
    </row>
    <row r="97" spans="1:6" x14ac:dyDescent="0.25">
      <c r="A97" s="133"/>
      <c r="B97" s="165"/>
      <c r="C97" s="165"/>
      <c r="D97" s="165"/>
      <c r="E97" s="169"/>
      <c r="F97" s="159"/>
    </row>
    <row r="98" spans="1:6" ht="15.75" x14ac:dyDescent="0.25">
      <c r="A98" s="122" t="s">
        <v>5</v>
      </c>
      <c r="B98" s="123" t="s">
        <v>146</v>
      </c>
      <c r="C98" s="124"/>
      <c r="D98" s="125"/>
    </row>
    <row r="99" spans="1:6" x14ac:dyDescent="0.2">
      <c r="A99" s="119"/>
      <c r="B99" s="120"/>
      <c r="C99" s="124"/>
      <c r="D99" s="125"/>
    </row>
    <row r="100" spans="1:6" ht="12.75" x14ac:dyDescent="0.2">
      <c r="A100" s="127" t="s">
        <v>147</v>
      </c>
      <c r="B100" s="130" t="s">
        <v>148</v>
      </c>
      <c r="C100" s="131"/>
      <c r="D100" s="132"/>
      <c r="E100" s="108"/>
      <c r="F100" s="108"/>
    </row>
    <row r="101" spans="1:6" x14ac:dyDescent="0.2">
      <c r="A101" s="119"/>
      <c r="B101" s="128"/>
      <c r="C101" s="124"/>
      <c r="D101" s="125"/>
    </row>
    <row r="102" spans="1:6" ht="25.5" x14ac:dyDescent="0.2">
      <c r="A102" s="133" t="s">
        <v>47</v>
      </c>
      <c r="B102" s="128" t="s">
        <v>405</v>
      </c>
      <c r="C102" s="124" t="s">
        <v>54</v>
      </c>
      <c r="D102" s="125">
        <v>1</v>
      </c>
      <c r="F102" s="102">
        <f>D102*E102</f>
        <v>0</v>
      </c>
    </row>
    <row r="103" spans="1:6" x14ac:dyDescent="0.2">
      <c r="A103" s="119"/>
      <c r="B103" s="128"/>
      <c r="C103" s="124"/>
      <c r="D103" s="125"/>
    </row>
    <row r="104" spans="1:6" ht="25.5" x14ac:dyDescent="0.2">
      <c r="A104" s="133" t="s">
        <v>52</v>
      </c>
      <c r="B104" s="128" t="s">
        <v>150</v>
      </c>
      <c r="C104" s="124" t="s">
        <v>79</v>
      </c>
      <c r="D104" s="125">
        <v>8</v>
      </c>
      <c r="F104" s="102">
        <f>D104*E104</f>
        <v>0</v>
      </c>
    </row>
    <row r="105" spans="1:6" x14ac:dyDescent="0.2">
      <c r="A105" s="133"/>
      <c r="B105" s="128"/>
      <c r="C105" s="124"/>
      <c r="D105" s="125"/>
    </row>
    <row r="106" spans="1:6" ht="63.75" x14ac:dyDescent="0.2">
      <c r="A106" s="149" t="s">
        <v>55</v>
      </c>
      <c r="B106" s="128" t="s">
        <v>331</v>
      </c>
      <c r="C106" s="124" t="s">
        <v>54</v>
      </c>
      <c r="D106" s="125">
        <v>2</v>
      </c>
      <c r="F106" s="102">
        <f>D106*E106</f>
        <v>0</v>
      </c>
    </row>
    <row r="107" spans="1:6" x14ac:dyDescent="0.25">
      <c r="A107" s="165"/>
      <c r="B107" s="150"/>
      <c r="C107" s="135"/>
      <c r="D107" s="135"/>
      <c r="E107" s="104"/>
      <c r="F107" s="104"/>
    </row>
    <row r="108" spans="1:6" x14ac:dyDescent="0.2">
      <c r="A108" s="119"/>
      <c r="B108" s="143" t="s">
        <v>158</v>
      </c>
      <c r="C108" s="144"/>
      <c r="D108" s="145"/>
      <c r="E108" s="112"/>
      <c r="F108" s="113">
        <f>SUM(F102:F107)</f>
        <v>0</v>
      </c>
    </row>
    <row r="109" spans="1:6" x14ac:dyDescent="0.25">
      <c r="A109" s="165"/>
      <c r="B109" s="165"/>
      <c r="C109" s="165"/>
      <c r="D109" s="165"/>
      <c r="E109" s="169"/>
      <c r="F109" s="159"/>
    </row>
    <row r="110" spans="1:6" ht="12.75" x14ac:dyDescent="0.2">
      <c r="A110" s="125"/>
      <c r="B110" s="135"/>
      <c r="C110" s="135"/>
      <c r="D110" s="135"/>
      <c r="E110" s="104"/>
      <c r="F110" s="104"/>
    </row>
    <row r="111" spans="1:6" ht="15.75" x14ac:dyDescent="0.2">
      <c r="A111" s="155" t="s">
        <v>7</v>
      </c>
      <c r="B111" s="156" t="s">
        <v>189</v>
      </c>
      <c r="C111" s="124"/>
      <c r="D111" s="125"/>
    </row>
    <row r="112" spans="1:6" x14ac:dyDescent="0.2">
      <c r="A112" s="119"/>
      <c r="B112" s="120"/>
      <c r="C112" s="124"/>
      <c r="D112" s="125"/>
    </row>
    <row r="113" spans="1:7" ht="12.75" x14ac:dyDescent="0.2">
      <c r="A113" s="127" t="s">
        <v>190</v>
      </c>
      <c r="B113" s="130" t="s">
        <v>8</v>
      </c>
      <c r="C113" s="131"/>
      <c r="D113" s="132"/>
      <c r="E113" s="108"/>
      <c r="F113" s="108"/>
    </row>
    <row r="114" spans="1:7" x14ac:dyDescent="0.2">
      <c r="A114" s="119"/>
      <c r="B114" s="128"/>
      <c r="C114" s="124"/>
      <c r="D114" s="125"/>
    </row>
    <row r="115" spans="1:7" ht="25.5" x14ac:dyDescent="0.2">
      <c r="A115" s="119" t="s">
        <v>47</v>
      </c>
      <c r="B115" s="128" t="s">
        <v>191</v>
      </c>
      <c r="C115" s="124" t="s">
        <v>66</v>
      </c>
      <c r="D115" s="125">
        <v>36.5</v>
      </c>
      <c r="F115" s="102">
        <f>D115*E115</f>
        <v>0</v>
      </c>
    </row>
    <row r="116" spans="1:7" x14ac:dyDescent="0.2">
      <c r="A116" s="119"/>
      <c r="B116" s="120"/>
      <c r="C116" s="124"/>
      <c r="D116" s="125"/>
    </row>
    <row r="117" spans="1:7" x14ac:dyDescent="0.2">
      <c r="A117" s="133" t="s">
        <v>52</v>
      </c>
      <c r="B117" s="120" t="s">
        <v>192</v>
      </c>
      <c r="C117" s="124" t="s">
        <v>66</v>
      </c>
      <c r="D117" s="125">
        <v>17.899999999999999</v>
      </c>
      <c r="F117" s="102">
        <f>D117*E117</f>
        <v>0</v>
      </c>
      <c r="G117" s="118"/>
    </row>
    <row r="118" spans="1:7" x14ac:dyDescent="0.2">
      <c r="A118" s="119"/>
      <c r="B118" s="120"/>
      <c r="C118" s="124"/>
      <c r="D118" s="125"/>
    </row>
    <row r="119" spans="1:7" x14ac:dyDescent="0.2">
      <c r="A119" s="119"/>
      <c r="B119" s="143" t="s">
        <v>161</v>
      </c>
      <c r="C119" s="144"/>
      <c r="D119" s="145"/>
      <c r="E119" s="112"/>
      <c r="F119" s="113">
        <f>SUM(F115:F118)</f>
        <v>0</v>
      </c>
    </row>
    <row r="120" spans="1:7" x14ac:dyDescent="0.25">
      <c r="A120" s="165"/>
      <c r="B120" s="165"/>
      <c r="C120" s="165"/>
      <c r="D120" s="165"/>
      <c r="E120" s="159"/>
      <c r="F120" s="159"/>
    </row>
    <row r="121" spans="1:7" x14ac:dyDescent="0.25">
      <c r="A121" s="159"/>
      <c r="B121" s="159"/>
      <c r="C121" s="159"/>
      <c r="D121" s="159"/>
      <c r="E121" s="159"/>
      <c r="F121" s="159"/>
    </row>
    <row r="122" spans="1:7" x14ac:dyDescent="0.25">
      <c r="A122" s="159"/>
      <c r="B122" s="159"/>
      <c r="C122" s="159"/>
      <c r="D122" s="159"/>
      <c r="E122" s="159"/>
      <c r="F122" s="159"/>
    </row>
    <row r="123" spans="1:7" x14ac:dyDescent="0.2">
      <c r="B123" s="104"/>
      <c r="C123" s="104"/>
      <c r="D123" s="104"/>
      <c r="E123" s="104"/>
      <c r="F123" s="104"/>
    </row>
  </sheetData>
  <sheetProtection algorithmName="SHA-512" hashValue="IJLC0YS0TVJ2NJ3Nvw/34PgEjjtPaC2wkd5/HxewdyHc29OD3H/7rCG2yB1cMw4Q2tB3c8OKZU/g/WKhF+IS7g==" saltValue="q3mjvP27OcQCdpMaH5fnPw==" spinCount="100000" sheet="1" objects="1" scenarios="1"/>
  <pageMargins left="0.70866141732283472" right="0.70866141732283472" top="0.74803149606299213" bottom="0.74803149606299213" header="0.31496062992125984" footer="0.31496062992125984"/>
  <pageSetup paperSize="9" scale="95" orientation="portrait" r:id="rId1"/>
  <headerFooter>
    <oddHeader>&amp;L&amp;G&amp;R PREUREDITEV PROSTOROV ELEKTRONIKE NA TESLOVI 30</oddHeader>
    <oddFooter>&amp;C&amp;P od &amp;N&amp;R&amp;A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2" tint="-9.9978637043366805E-2"/>
  </sheetPr>
  <dimension ref="A1:G115"/>
  <sheetViews>
    <sheetView tabSelected="1" topLeftCell="A13" zoomScaleNormal="100" zoomScaleSheetLayoutView="100" workbookViewId="0">
      <selection activeCell="D38" sqref="D38"/>
    </sheetView>
  </sheetViews>
  <sheetFormatPr defaultRowHeight="15" x14ac:dyDescent="0.2"/>
  <cols>
    <col min="1" max="1" width="4.85546875" style="100" bestFit="1" customWidth="1"/>
    <col min="2" max="2" width="32.85546875" style="101" customWidth="1"/>
    <col min="3" max="3" width="7.42578125" style="105" bestFit="1" customWidth="1"/>
    <col min="4" max="4" width="11.7109375" style="103" bestFit="1" customWidth="1"/>
    <col min="5" max="5" width="15.42578125" style="102" customWidth="1"/>
    <col min="6" max="6" width="16" style="102" customWidth="1"/>
    <col min="7" max="7" width="8.140625" style="103" bestFit="1" customWidth="1"/>
    <col min="8" max="256" width="9.140625" style="104"/>
    <col min="257" max="257" width="4.85546875" style="104" bestFit="1" customWidth="1"/>
    <col min="258" max="258" width="32.85546875" style="104" customWidth="1"/>
    <col min="259" max="259" width="7.42578125" style="104" bestFit="1" customWidth="1"/>
    <col min="260" max="260" width="11.7109375" style="104" bestFit="1" customWidth="1"/>
    <col min="261" max="261" width="15.42578125" style="104" customWidth="1"/>
    <col min="262" max="262" width="16" style="104" customWidth="1"/>
    <col min="263" max="263" width="110.5703125" style="104" customWidth="1"/>
    <col min="264" max="512" width="9.140625" style="104"/>
    <col min="513" max="513" width="4.85546875" style="104" bestFit="1" customWidth="1"/>
    <col min="514" max="514" width="32.85546875" style="104" customWidth="1"/>
    <col min="515" max="515" width="7.42578125" style="104" bestFit="1" customWidth="1"/>
    <col min="516" max="516" width="11.7109375" style="104" bestFit="1" customWidth="1"/>
    <col min="517" max="517" width="15.42578125" style="104" customWidth="1"/>
    <col min="518" max="518" width="16" style="104" customWidth="1"/>
    <col min="519" max="519" width="110.5703125" style="104" customWidth="1"/>
    <col min="520" max="768" width="9.140625" style="104"/>
    <col min="769" max="769" width="4.85546875" style="104" bestFit="1" customWidth="1"/>
    <col min="770" max="770" width="32.85546875" style="104" customWidth="1"/>
    <col min="771" max="771" width="7.42578125" style="104" bestFit="1" customWidth="1"/>
    <col min="772" max="772" width="11.7109375" style="104" bestFit="1" customWidth="1"/>
    <col min="773" max="773" width="15.42578125" style="104" customWidth="1"/>
    <col min="774" max="774" width="16" style="104" customWidth="1"/>
    <col min="775" max="775" width="110.5703125" style="104" customWidth="1"/>
    <col min="776" max="1024" width="9.140625" style="104"/>
    <col min="1025" max="1025" width="4.85546875" style="104" bestFit="1" customWidth="1"/>
    <col min="1026" max="1026" width="32.85546875" style="104" customWidth="1"/>
    <col min="1027" max="1027" width="7.42578125" style="104" bestFit="1" customWidth="1"/>
    <col min="1028" max="1028" width="11.7109375" style="104" bestFit="1" customWidth="1"/>
    <col min="1029" max="1029" width="15.42578125" style="104" customWidth="1"/>
    <col min="1030" max="1030" width="16" style="104" customWidth="1"/>
    <col min="1031" max="1031" width="110.5703125" style="104" customWidth="1"/>
    <col min="1032" max="1280" width="9.140625" style="104"/>
    <col min="1281" max="1281" width="4.85546875" style="104" bestFit="1" customWidth="1"/>
    <col min="1282" max="1282" width="32.85546875" style="104" customWidth="1"/>
    <col min="1283" max="1283" width="7.42578125" style="104" bestFit="1" customWidth="1"/>
    <col min="1284" max="1284" width="11.7109375" style="104" bestFit="1" customWidth="1"/>
    <col min="1285" max="1285" width="15.42578125" style="104" customWidth="1"/>
    <col min="1286" max="1286" width="16" style="104" customWidth="1"/>
    <col min="1287" max="1287" width="110.5703125" style="104" customWidth="1"/>
    <col min="1288" max="1536" width="9.140625" style="104"/>
    <col min="1537" max="1537" width="4.85546875" style="104" bestFit="1" customWidth="1"/>
    <col min="1538" max="1538" width="32.85546875" style="104" customWidth="1"/>
    <col min="1539" max="1539" width="7.42578125" style="104" bestFit="1" customWidth="1"/>
    <col min="1540" max="1540" width="11.7109375" style="104" bestFit="1" customWidth="1"/>
    <col min="1541" max="1541" width="15.42578125" style="104" customWidth="1"/>
    <col min="1542" max="1542" width="16" style="104" customWidth="1"/>
    <col min="1543" max="1543" width="110.5703125" style="104" customWidth="1"/>
    <col min="1544" max="1792" width="9.140625" style="104"/>
    <col min="1793" max="1793" width="4.85546875" style="104" bestFit="1" customWidth="1"/>
    <col min="1794" max="1794" width="32.85546875" style="104" customWidth="1"/>
    <col min="1795" max="1795" width="7.42578125" style="104" bestFit="1" customWidth="1"/>
    <col min="1796" max="1796" width="11.7109375" style="104" bestFit="1" customWidth="1"/>
    <col min="1797" max="1797" width="15.42578125" style="104" customWidth="1"/>
    <col min="1798" max="1798" width="16" style="104" customWidth="1"/>
    <col min="1799" max="1799" width="110.5703125" style="104" customWidth="1"/>
    <col min="1800" max="2048" width="9.140625" style="104"/>
    <col min="2049" max="2049" width="4.85546875" style="104" bestFit="1" customWidth="1"/>
    <col min="2050" max="2050" width="32.85546875" style="104" customWidth="1"/>
    <col min="2051" max="2051" width="7.42578125" style="104" bestFit="1" customWidth="1"/>
    <col min="2052" max="2052" width="11.7109375" style="104" bestFit="1" customWidth="1"/>
    <col min="2053" max="2053" width="15.42578125" style="104" customWidth="1"/>
    <col min="2054" max="2054" width="16" style="104" customWidth="1"/>
    <col min="2055" max="2055" width="110.5703125" style="104" customWidth="1"/>
    <col min="2056" max="2304" width="9.140625" style="104"/>
    <col min="2305" max="2305" width="4.85546875" style="104" bestFit="1" customWidth="1"/>
    <col min="2306" max="2306" width="32.85546875" style="104" customWidth="1"/>
    <col min="2307" max="2307" width="7.42578125" style="104" bestFit="1" customWidth="1"/>
    <col min="2308" max="2308" width="11.7109375" style="104" bestFit="1" customWidth="1"/>
    <col min="2309" max="2309" width="15.42578125" style="104" customWidth="1"/>
    <col min="2310" max="2310" width="16" style="104" customWidth="1"/>
    <col min="2311" max="2311" width="110.5703125" style="104" customWidth="1"/>
    <col min="2312" max="2560" width="9.140625" style="104"/>
    <col min="2561" max="2561" width="4.85546875" style="104" bestFit="1" customWidth="1"/>
    <col min="2562" max="2562" width="32.85546875" style="104" customWidth="1"/>
    <col min="2563" max="2563" width="7.42578125" style="104" bestFit="1" customWidth="1"/>
    <col min="2564" max="2564" width="11.7109375" style="104" bestFit="1" customWidth="1"/>
    <col min="2565" max="2565" width="15.42578125" style="104" customWidth="1"/>
    <col min="2566" max="2566" width="16" style="104" customWidth="1"/>
    <col min="2567" max="2567" width="110.5703125" style="104" customWidth="1"/>
    <col min="2568" max="2816" width="9.140625" style="104"/>
    <col min="2817" max="2817" width="4.85546875" style="104" bestFit="1" customWidth="1"/>
    <col min="2818" max="2818" width="32.85546875" style="104" customWidth="1"/>
    <col min="2819" max="2819" width="7.42578125" style="104" bestFit="1" customWidth="1"/>
    <col min="2820" max="2820" width="11.7109375" style="104" bestFit="1" customWidth="1"/>
    <col min="2821" max="2821" width="15.42578125" style="104" customWidth="1"/>
    <col min="2822" max="2822" width="16" style="104" customWidth="1"/>
    <col min="2823" max="2823" width="110.5703125" style="104" customWidth="1"/>
    <col min="2824" max="3072" width="9.140625" style="104"/>
    <col min="3073" max="3073" width="4.85546875" style="104" bestFit="1" customWidth="1"/>
    <col min="3074" max="3074" width="32.85546875" style="104" customWidth="1"/>
    <col min="3075" max="3075" width="7.42578125" style="104" bestFit="1" customWidth="1"/>
    <col min="3076" max="3076" width="11.7109375" style="104" bestFit="1" customWidth="1"/>
    <col min="3077" max="3077" width="15.42578125" style="104" customWidth="1"/>
    <col min="3078" max="3078" width="16" style="104" customWidth="1"/>
    <col min="3079" max="3079" width="110.5703125" style="104" customWidth="1"/>
    <col min="3080" max="3328" width="9.140625" style="104"/>
    <col min="3329" max="3329" width="4.85546875" style="104" bestFit="1" customWidth="1"/>
    <col min="3330" max="3330" width="32.85546875" style="104" customWidth="1"/>
    <col min="3331" max="3331" width="7.42578125" style="104" bestFit="1" customWidth="1"/>
    <col min="3332" max="3332" width="11.7109375" style="104" bestFit="1" customWidth="1"/>
    <col min="3333" max="3333" width="15.42578125" style="104" customWidth="1"/>
    <col min="3334" max="3334" width="16" style="104" customWidth="1"/>
    <col min="3335" max="3335" width="110.5703125" style="104" customWidth="1"/>
    <col min="3336" max="3584" width="9.140625" style="104"/>
    <col min="3585" max="3585" width="4.85546875" style="104" bestFit="1" customWidth="1"/>
    <col min="3586" max="3586" width="32.85546875" style="104" customWidth="1"/>
    <col min="3587" max="3587" width="7.42578125" style="104" bestFit="1" customWidth="1"/>
    <col min="3588" max="3588" width="11.7109375" style="104" bestFit="1" customWidth="1"/>
    <col min="3589" max="3589" width="15.42578125" style="104" customWidth="1"/>
    <col min="3590" max="3590" width="16" style="104" customWidth="1"/>
    <col min="3591" max="3591" width="110.5703125" style="104" customWidth="1"/>
    <col min="3592" max="3840" width="9.140625" style="104"/>
    <col min="3841" max="3841" width="4.85546875" style="104" bestFit="1" customWidth="1"/>
    <col min="3842" max="3842" width="32.85546875" style="104" customWidth="1"/>
    <col min="3843" max="3843" width="7.42578125" style="104" bestFit="1" customWidth="1"/>
    <col min="3844" max="3844" width="11.7109375" style="104" bestFit="1" customWidth="1"/>
    <col min="3845" max="3845" width="15.42578125" style="104" customWidth="1"/>
    <col min="3846" max="3846" width="16" style="104" customWidth="1"/>
    <col min="3847" max="3847" width="110.5703125" style="104" customWidth="1"/>
    <col min="3848" max="4096" width="9.140625" style="104"/>
    <col min="4097" max="4097" width="4.85546875" style="104" bestFit="1" customWidth="1"/>
    <col min="4098" max="4098" width="32.85546875" style="104" customWidth="1"/>
    <col min="4099" max="4099" width="7.42578125" style="104" bestFit="1" customWidth="1"/>
    <col min="4100" max="4100" width="11.7109375" style="104" bestFit="1" customWidth="1"/>
    <col min="4101" max="4101" width="15.42578125" style="104" customWidth="1"/>
    <col min="4102" max="4102" width="16" style="104" customWidth="1"/>
    <col min="4103" max="4103" width="110.5703125" style="104" customWidth="1"/>
    <col min="4104" max="4352" width="9.140625" style="104"/>
    <col min="4353" max="4353" width="4.85546875" style="104" bestFit="1" customWidth="1"/>
    <col min="4354" max="4354" width="32.85546875" style="104" customWidth="1"/>
    <col min="4355" max="4355" width="7.42578125" style="104" bestFit="1" customWidth="1"/>
    <col min="4356" max="4356" width="11.7109375" style="104" bestFit="1" customWidth="1"/>
    <col min="4357" max="4357" width="15.42578125" style="104" customWidth="1"/>
    <col min="4358" max="4358" width="16" style="104" customWidth="1"/>
    <col min="4359" max="4359" width="110.5703125" style="104" customWidth="1"/>
    <col min="4360" max="4608" width="9.140625" style="104"/>
    <col min="4609" max="4609" width="4.85546875" style="104" bestFit="1" customWidth="1"/>
    <col min="4610" max="4610" width="32.85546875" style="104" customWidth="1"/>
    <col min="4611" max="4611" width="7.42578125" style="104" bestFit="1" customWidth="1"/>
    <col min="4612" max="4612" width="11.7109375" style="104" bestFit="1" customWidth="1"/>
    <col min="4613" max="4613" width="15.42578125" style="104" customWidth="1"/>
    <col min="4614" max="4614" width="16" style="104" customWidth="1"/>
    <col min="4615" max="4615" width="110.5703125" style="104" customWidth="1"/>
    <col min="4616" max="4864" width="9.140625" style="104"/>
    <col min="4865" max="4865" width="4.85546875" style="104" bestFit="1" customWidth="1"/>
    <col min="4866" max="4866" width="32.85546875" style="104" customWidth="1"/>
    <col min="4867" max="4867" width="7.42578125" style="104" bestFit="1" customWidth="1"/>
    <col min="4868" max="4868" width="11.7109375" style="104" bestFit="1" customWidth="1"/>
    <col min="4869" max="4869" width="15.42578125" style="104" customWidth="1"/>
    <col min="4870" max="4870" width="16" style="104" customWidth="1"/>
    <col min="4871" max="4871" width="110.5703125" style="104" customWidth="1"/>
    <col min="4872" max="5120" width="9.140625" style="104"/>
    <col min="5121" max="5121" width="4.85546875" style="104" bestFit="1" customWidth="1"/>
    <col min="5122" max="5122" width="32.85546875" style="104" customWidth="1"/>
    <col min="5123" max="5123" width="7.42578125" style="104" bestFit="1" customWidth="1"/>
    <col min="5124" max="5124" width="11.7109375" style="104" bestFit="1" customWidth="1"/>
    <col min="5125" max="5125" width="15.42578125" style="104" customWidth="1"/>
    <col min="5126" max="5126" width="16" style="104" customWidth="1"/>
    <col min="5127" max="5127" width="110.5703125" style="104" customWidth="1"/>
    <col min="5128" max="5376" width="9.140625" style="104"/>
    <col min="5377" max="5377" width="4.85546875" style="104" bestFit="1" customWidth="1"/>
    <col min="5378" max="5378" width="32.85546875" style="104" customWidth="1"/>
    <col min="5379" max="5379" width="7.42578125" style="104" bestFit="1" customWidth="1"/>
    <col min="5380" max="5380" width="11.7109375" style="104" bestFit="1" customWidth="1"/>
    <col min="5381" max="5381" width="15.42578125" style="104" customWidth="1"/>
    <col min="5382" max="5382" width="16" style="104" customWidth="1"/>
    <col min="5383" max="5383" width="110.5703125" style="104" customWidth="1"/>
    <col min="5384" max="5632" width="9.140625" style="104"/>
    <col min="5633" max="5633" width="4.85546875" style="104" bestFit="1" customWidth="1"/>
    <col min="5634" max="5634" width="32.85546875" style="104" customWidth="1"/>
    <col min="5635" max="5635" width="7.42578125" style="104" bestFit="1" customWidth="1"/>
    <col min="5636" max="5636" width="11.7109375" style="104" bestFit="1" customWidth="1"/>
    <col min="5637" max="5637" width="15.42578125" style="104" customWidth="1"/>
    <col min="5638" max="5638" width="16" style="104" customWidth="1"/>
    <col min="5639" max="5639" width="110.5703125" style="104" customWidth="1"/>
    <col min="5640" max="5888" width="9.140625" style="104"/>
    <col min="5889" max="5889" width="4.85546875" style="104" bestFit="1" customWidth="1"/>
    <col min="5890" max="5890" width="32.85546875" style="104" customWidth="1"/>
    <col min="5891" max="5891" width="7.42578125" style="104" bestFit="1" customWidth="1"/>
    <col min="5892" max="5892" width="11.7109375" style="104" bestFit="1" customWidth="1"/>
    <col min="5893" max="5893" width="15.42578125" style="104" customWidth="1"/>
    <col min="5894" max="5894" width="16" style="104" customWidth="1"/>
    <col min="5895" max="5895" width="110.5703125" style="104" customWidth="1"/>
    <col min="5896" max="6144" width="9.140625" style="104"/>
    <col min="6145" max="6145" width="4.85546875" style="104" bestFit="1" customWidth="1"/>
    <col min="6146" max="6146" width="32.85546875" style="104" customWidth="1"/>
    <col min="6147" max="6147" width="7.42578125" style="104" bestFit="1" customWidth="1"/>
    <col min="6148" max="6148" width="11.7109375" style="104" bestFit="1" customWidth="1"/>
    <col min="6149" max="6149" width="15.42578125" style="104" customWidth="1"/>
    <col min="6150" max="6150" width="16" style="104" customWidth="1"/>
    <col min="6151" max="6151" width="110.5703125" style="104" customWidth="1"/>
    <col min="6152" max="6400" width="9.140625" style="104"/>
    <col min="6401" max="6401" width="4.85546875" style="104" bestFit="1" customWidth="1"/>
    <col min="6402" max="6402" width="32.85546875" style="104" customWidth="1"/>
    <col min="6403" max="6403" width="7.42578125" style="104" bestFit="1" customWidth="1"/>
    <col min="6404" max="6404" width="11.7109375" style="104" bestFit="1" customWidth="1"/>
    <col min="6405" max="6405" width="15.42578125" style="104" customWidth="1"/>
    <col min="6406" max="6406" width="16" style="104" customWidth="1"/>
    <col min="6407" max="6407" width="110.5703125" style="104" customWidth="1"/>
    <col min="6408" max="6656" width="9.140625" style="104"/>
    <col min="6657" max="6657" width="4.85546875" style="104" bestFit="1" customWidth="1"/>
    <col min="6658" max="6658" width="32.85546875" style="104" customWidth="1"/>
    <col min="6659" max="6659" width="7.42578125" style="104" bestFit="1" customWidth="1"/>
    <col min="6660" max="6660" width="11.7109375" style="104" bestFit="1" customWidth="1"/>
    <col min="6661" max="6661" width="15.42578125" style="104" customWidth="1"/>
    <col min="6662" max="6662" width="16" style="104" customWidth="1"/>
    <col min="6663" max="6663" width="110.5703125" style="104" customWidth="1"/>
    <col min="6664" max="6912" width="9.140625" style="104"/>
    <col min="6913" max="6913" width="4.85546875" style="104" bestFit="1" customWidth="1"/>
    <col min="6914" max="6914" width="32.85546875" style="104" customWidth="1"/>
    <col min="6915" max="6915" width="7.42578125" style="104" bestFit="1" customWidth="1"/>
    <col min="6916" max="6916" width="11.7109375" style="104" bestFit="1" customWidth="1"/>
    <col min="6917" max="6917" width="15.42578125" style="104" customWidth="1"/>
    <col min="6918" max="6918" width="16" style="104" customWidth="1"/>
    <col min="6919" max="6919" width="110.5703125" style="104" customWidth="1"/>
    <col min="6920" max="7168" width="9.140625" style="104"/>
    <col min="7169" max="7169" width="4.85546875" style="104" bestFit="1" customWidth="1"/>
    <col min="7170" max="7170" width="32.85546875" style="104" customWidth="1"/>
    <col min="7171" max="7171" width="7.42578125" style="104" bestFit="1" customWidth="1"/>
    <col min="7172" max="7172" width="11.7109375" style="104" bestFit="1" customWidth="1"/>
    <col min="7173" max="7173" width="15.42578125" style="104" customWidth="1"/>
    <col min="7174" max="7174" width="16" style="104" customWidth="1"/>
    <col min="7175" max="7175" width="110.5703125" style="104" customWidth="1"/>
    <col min="7176" max="7424" width="9.140625" style="104"/>
    <col min="7425" max="7425" width="4.85546875" style="104" bestFit="1" customWidth="1"/>
    <col min="7426" max="7426" width="32.85546875" style="104" customWidth="1"/>
    <col min="7427" max="7427" width="7.42578125" style="104" bestFit="1" customWidth="1"/>
    <col min="7428" max="7428" width="11.7109375" style="104" bestFit="1" customWidth="1"/>
    <col min="7429" max="7429" width="15.42578125" style="104" customWidth="1"/>
    <col min="7430" max="7430" width="16" style="104" customWidth="1"/>
    <col min="7431" max="7431" width="110.5703125" style="104" customWidth="1"/>
    <col min="7432" max="7680" width="9.140625" style="104"/>
    <col min="7681" max="7681" width="4.85546875" style="104" bestFit="1" customWidth="1"/>
    <col min="7682" max="7682" width="32.85546875" style="104" customWidth="1"/>
    <col min="7683" max="7683" width="7.42578125" style="104" bestFit="1" customWidth="1"/>
    <col min="7684" max="7684" width="11.7109375" style="104" bestFit="1" customWidth="1"/>
    <col min="7685" max="7685" width="15.42578125" style="104" customWidth="1"/>
    <col min="7686" max="7686" width="16" style="104" customWidth="1"/>
    <col min="7687" max="7687" width="110.5703125" style="104" customWidth="1"/>
    <col min="7688" max="7936" width="9.140625" style="104"/>
    <col min="7937" max="7937" width="4.85546875" style="104" bestFit="1" customWidth="1"/>
    <col min="7938" max="7938" width="32.85546875" style="104" customWidth="1"/>
    <col min="7939" max="7939" width="7.42578125" style="104" bestFit="1" customWidth="1"/>
    <col min="7940" max="7940" width="11.7109375" style="104" bestFit="1" customWidth="1"/>
    <col min="7941" max="7941" width="15.42578125" style="104" customWidth="1"/>
    <col min="7942" max="7942" width="16" style="104" customWidth="1"/>
    <col min="7943" max="7943" width="110.5703125" style="104" customWidth="1"/>
    <col min="7944" max="8192" width="9.140625" style="104"/>
    <col min="8193" max="8193" width="4.85546875" style="104" bestFit="1" customWidth="1"/>
    <col min="8194" max="8194" width="32.85546875" style="104" customWidth="1"/>
    <col min="8195" max="8195" width="7.42578125" style="104" bestFit="1" customWidth="1"/>
    <col min="8196" max="8196" width="11.7109375" style="104" bestFit="1" customWidth="1"/>
    <col min="8197" max="8197" width="15.42578125" style="104" customWidth="1"/>
    <col min="8198" max="8198" width="16" style="104" customWidth="1"/>
    <col min="8199" max="8199" width="110.5703125" style="104" customWidth="1"/>
    <col min="8200" max="8448" width="9.140625" style="104"/>
    <col min="8449" max="8449" width="4.85546875" style="104" bestFit="1" customWidth="1"/>
    <col min="8450" max="8450" width="32.85546875" style="104" customWidth="1"/>
    <col min="8451" max="8451" width="7.42578125" style="104" bestFit="1" customWidth="1"/>
    <col min="8452" max="8452" width="11.7109375" style="104" bestFit="1" customWidth="1"/>
    <col min="8453" max="8453" width="15.42578125" style="104" customWidth="1"/>
    <col min="8454" max="8454" width="16" style="104" customWidth="1"/>
    <col min="8455" max="8455" width="110.5703125" style="104" customWidth="1"/>
    <col min="8456" max="8704" width="9.140625" style="104"/>
    <col min="8705" max="8705" width="4.85546875" style="104" bestFit="1" customWidth="1"/>
    <col min="8706" max="8706" width="32.85546875" style="104" customWidth="1"/>
    <col min="8707" max="8707" width="7.42578125" style="104" bestFit="1" customWidth="1"/>
    <col min="8708" max="8708" width="11.7109375" style="104" bestFit="1" customWidth="1"/>
    <col min="8709" max="8709" width="15.42578125" style="104" customWidth="1"/>
    <col min="8710" max="8710" width="16" style="104" customWidth="1"/>
    <col min="8711" max="8711" width="110.5703125" style="104" customWidth="1"/>
    <col min="8712" max="8960" width="9.140625" style="104"/>
    <col min="8961" max="8961" width="4.85546875" style="104" bestFit="1" customWidth="1"/>
    <col min="8962" max="8962" width="32.85546875" style="104" customWidth="1"/>
    <col min="8963" max="8963" width="7.42578125" style="104" bestFit="1" customWidth="1"/>
    <col min="8964" max="8964" width="11.7109375" style="104" bestFit="1" customWidth="1"/>
    <col min="8965" max="8965" width="15.42578125" style="104" customWidth="1"/>
    <col min="8966" max="8966" width="16" style="104" customWidth="1"/>
    <col min="8967" max="8967" width="110.5703125" style="104" customWidth="1"/>
    <col min="8968" max="9216" width="9.140625" style="104"/>
    <col min="9217" max="9217" width="4.85546875" style="104" bestFit="1" customWidth="1"/>
    <col min="9218" max="9218" width="32.85546875" style="104" customWidth="1"/>
    <col min="9219" max="9219" width="7.42578125" style="104" bestFit="1" customWidth="1"/>
    <col min="9220" max="9220" width="11.7109375" style="104" bestFit="1" customWidth="1"/>
    <col min="9221" max="9221" width="15.42578125" style="104" customWidth="1"/>
    <col min="9222" max="9222" width="16" style="104" customWidth="1"/>
    <col min="9223" max="9223" width="110.5703125" style="104" customWidth="1"/>
    <col min="9224" max="9472" width="9.140625" style="104"/>
    <col min="9473" max="9473" width="4.85546875" style="104" bestFit="1" customWidth="1"/>
    <col min="9474" max="9474" width="32.85546875" style="104" customWidth="1"/>
    <col min="9475" max="9475" width="7.42578125" style="104" bestFit="1" customWidth="1"/>
    <col min="9476" max="9476" width="11.7109375" style="104" bestFit="1" customWidth="1"/>
    <col min="9477" max="9477" width="15.42578125" style="104" customWidth="1"/>
    <col min="9478" max="9478" width="16" style="104" customWidth="1"/>
    <col min="9479" max="9479" width="110.5703125" style="104" customWidth="1"/>
    <col min="9480" max="9728" width="9.140625" style="104"/>
    <col min="9729" max="9729" width="4.85546875" style="104" bestFit="1" customWidth="1"/>
    <col min="9730" max="9730" width="32.85546875" style="104" customWidth="1"/>
    <col min="9731" max="9731" width="7.42578125" style="104" bestFit="1" customWidth="1"/>
    <col min="9732" max="9732" width="11.7109375" style="104" bestFit="1" customWidth="1"/>
    <col min="9733" max="9733" width="15.42578125" style="104" customWidth="1"/>
    <col min="9734" max="9734" width="16" style="104" customWidth="1"/>
    <col min="9735" max="9735" width="110.5703125" style="104" customWidth="1"/>
    <col min="9736" max="9984" width="9.140625" style="104"/>
    <col min="9985" max="9985" width="4.85546875" style="104" bestFit="1" customWidth="1"/>
    <col min="9986" max="9986" width="32.85546875" style="104" customWidth="1"/>
    <col min="9987" max="9987" width="7.42578125" style="104" bestFit="1" customWidth="1"/>
    <col min="9988" max="9988" width="11.7109375" style="104" bestFit="1" customWidth="1"/>
    <col min="9989" max="9989" width="15.42578125" style="104" customWidth="1"/>
    <col min="9990" max="9990" width="16" style="104" customWidth="1"/>
    <col min="9991" max="9991" width="110.5703125" style="104" customWidth="1"/>
    <col min="9992" max="10240" width="9.140625" style="104"/>
    <col min="10241" max="10241" width="4.85546875" style="104" bestFit="1" customWidth="1"/>
    <col min="10242" max="10242" width="32.85546875" style="104" customWidth="1"/>
    <col min="10243" max="10243" width="7.42578125" style="104" bestFit="1" customWidth="1"/>
    <col min="10244" max="10244" width="11.7109375" style="104" bestFit="1" customWidth="1"/>
    <col min="10245" max="10245" width="15.42578125" style="104" customWidth="1"/>
    <col min="10246" max="10246" width="16" style="104" customWidth="1"/>
    <col min="10247" max="10247" width="110.5703125" style="104" customWidth="1"/>
    <col min="10248" max="10496" width="9.140625" style="104"/>
    <col min="10497" max="10497" width="4.85546875" style="104" bestFit="1" customWidth="1"/>
    <col min="10498" max="10498" width="32.85546875" style="104" customWidth="1"/>
    <col min="10499" max="10499" width="7.42578125" style="104" bestFit="1" customWidth="1"/>
    <col min="10500" max="10500" width="11.7109375" style="104" bestFit="1" customWidth="1"/>
    <col min="10501" max="10501" width="15.42578125" style="104" customWidth="1"/>
    <col min="10502" max="10502" width="16" style="104" customWidth="1"/>
    <col min="10503" max="10503" width="110.5703125" style="104" customWidth="1"/>
    <col min="10504" max="10752" width="9.140625" style="104"/>
    <col min="10753" max="10753" width="4.85546875" style="104" bestFit="1" customWidth="1"/>
    <col min="10754" max="10754" width="32.85546875" style="104" customWidth="1"/>
    <col min="10755" max="10755" width="7.42578125" style="104" bestFit="1" customWidth="1"/>
    <col min="10756" max="10756" width="11.7109375" style="104" bestFit="1" customWidth="1"/>
    <col min="10757" max="10757" width="15.42578125" style="104" customWidth="1"/>
    <col min="10758" max="10758" width="16" style="104" customWidth="1"/>
    <col min="10759" max="10759" width="110.5703125" style="104" customWidth="1"/>
    <col min="10760" max="11008" width="9.140625" style="104"/>
    <col min="11009" max="11009" width="4.85546875" style="104" bestFit="1" customWidth="1"/>
    <col min="11010" max="11010" width="32.85546875" style="104" customWidth="1"/>
    <col min="11011" max="11011" width="7.42578125" style="104" bestFit="1" customWidth="1"/>
    <col min="11012" max="11012" width="11.7109375" style="104" bestFit="1" customWidth="1"/>
    <col min="11013" max="11013" width="15.42578125" style="104" customWidth="1"/>
    <col min="11014" max="11014" width="16" style="104" customWidth="1"/>
    <col min="11015" max="11015" width="110.5703125" style="104" customWidth="1"/>
    <col min="11016" max="11264" width="9.140625" style="104"/>
    <col min="11265" max="11265" width="4.85546875" style="104" bestFit="1" customWidth="1"/>
    <col min="11266" max="11266" width="32.85546875" style="104" customWidth="1"/>
    <col min="11267" max="11267" width="7.42578125" style="104" bestFit="1" customWidth="1"/>
    <col min="11268" max="11268" width="11.7109375" style="104" bestFit="1" customWidth="1"/>
    <col min="11269" max="11269" width="15.42578125" style="104" customWidth="1"/>
    <col min="11270" max="11270" width="16" style="104" customWidth="1"/>
    <col min="11271" max="11271" width="110.5703125" style="104" customWidth="1"/>
    <col min="11272" max="11520" width="9.140625" style="104"/>
    <col min="11521" max="11521" width="4.85546875" style="104" bestFit="1" customWidth="1"/>
    <col min="11522" max="11522" width="32.85546875" style="104" customWidth="1"/>
    <col min="11523" max="11523" width="7.42578125" style="104" bestFit="1" customWidth="1"/>
    <col min="11524" max="11524" width="11.7109375" style="104" bestFit="1" customWidth="1"/>
    <col min="11525" max="11525" width="15.42578125" style="104" customWidth="1"/>
    <col min="11526" max="11526" width="16" style="104" customWidth="1"/>
    <col min="11527" max="11527" width="110.5703125" style="104" customWidth="1"/>
    <col min="11528" max="11776" width="9.140625" style="104"/>
    <col min="11777" max="11777" width="4.85546875" style="104" bestFit="1" customWidth="1"/>
    <col min="11778" max="11778" width="32.85546875" style="104" customWidth="1"/>
    <col min="11779" max="11779" width="7.42578125" style="104" bestFit="1" customWidth="1"/>
    <col min="11780" max="11780" width="11.7109375" style="104" bestFit="1" customWidth="1"/>
    <col min="11781" max="11781" width="15.42578125" style="104" customWidth="1"/>
    <col min="11782" max="11782" width="16" style="104" customWidth="1"/>
    <col min="11783" max="11783" width="110.5703125" style="104" customWidth="1"/>
    <col min="11784" max="12032" width="9.140625" style="104"/>
    <col min="12033" max="12033" width="4.85546875" style="104" bestFit="1" customWidth="1"/>
    <col min="12034" max="12034" width="32.85546875" style="104" customWidth="1"/>
    <col min="12035" max="12035" width="7.42578125" style="104" bestFit="1" customWidth="1"/>
    <col min="12036" max="12036" width="11.7109375" style="104" bestFit="1" customWidth="1"/>
    <col min="12037" max="12037" width="15.42578125" style="104" customWidth="1"/>
    <col min="12038" max="12038" width="16" style="104" customWidth="1"/>
    <col min="12039" max="12039" width="110.5703125" style="104" customWidth="1"/>
    <col min="12040" max="12288" width="9.140625" style="104"/>
    <col min="12289" max="12289" width="4.85546875" style="104" bestFit="1" customWidth="1"/>
    <col min="12290" max="12290" width="32.85546875" style="104" customWidth="1"/>
    <col min="12291" max="12291" width="7.42578125" style="104" bestFit="1" customWidth="1"/>
    <col min="12292" max="12292" width="11.7109375" style="104" bestFit="1" customWidth="1"/>
    <col min="12293" max="12293" width="15.42578125" style="104" customWidth="1"/>
    <col min="12294" max="12294" width="16" style="104" customWidth="1"/>
    <col min="12295" max="12295" width="110.5703125" style="104" customWidth="1"/>
    <col min="12296" max="12544" width="9.140625" style="104"/>
    <col min="12545" max="12545" width="4.85546875" style="104" bestFit="1" customWidth="1"/>
    <col min="12546" max="12546" width="32.85546875" style="104" customWidth="1"/>
    <col min="12547" max="12547" width="7.42578125" style="104" bestFit="1" customWidth="1"/>
    <col min="12548" max="12548" width="11.7109375" style="104" bestFit="1" customWidth="1"/>
    <col min="12549" max="12549" width="15.42578125" style="104" customWidth="1"/>
    <col min="12550" max="12550" width="16" style="104" customWidth="1"/>
    <col min="12551" max="12551" width="110.5703125" style="104" customWidth="1"/>
    <col min="12552" max="12800" width="9.140625" style="104"/>
    <col min="12801" max="12801" width="4.85546875" style="104" bestFit="1" customWidth="1"/>
    <col min="12802" max="12802" width="32.85546875" style="104" customWidth="1"/>
    <col min="12803" max="12803" width="7.42578125" style="104" bestFit="1" customWidth="1"/>
    <col min="12804" max="12804" width="11.7109375" style="104" bestFit="1" customWidth="1"/>
    <col min="12805" max="12805" width="15.42578125" style="104" customWidth="1"/>
    <col min="12806" max="12806" width="16" style="104" customWidth="1"/>
    <col min="12807" max="12807" width="110.5703125" style="104" customWidth="1"/>
    <col min="12808" max="13056" width="9.140625" style="104"/>
    <col min="13057" max="13057" width="4.85546875" style="104" bestFit="1" customWidth="1"/>
    <col min="13058" max="13058" width="32.85546875" style="104" customWidth="1"/>
    <col min="13059" max="13059" width="7.42578125" style="104" bestFit="1" customWidth="1"/>
    <col min="13060" max="13060" width="11.7109375" style="104" bestFit="1" customWidth="1"/>
    <col min="13061" max="13061" width="15.42578125" style="104" customWidth="1"/>
    <col min="13062" max="13062" width="16" style="104" customWidth="1"/>
    <col min="13063" max="13063" width="110.5703125" style="104" customWidth="1"/>
    <col min="13064" max="13312" width="9.140625" style="104"/>
    <col min="13313" max="13313" width="4.85546875" style="104" bestFit="1" customWidth="1"/>
    <col min="13314" max="13314" width="32.85546875" style="104" customWidth="1"/>
    <col min="13315" max="13315" width="7.42578125" style="104" bestFit="1" customWidth="1"/>
    <col min="13316" max="13316" width="11.7109375" style="104" bestFit="1" customWidth="1"/>
    <col min="13317" max="13317" width="15.42578125" style="104" customWidth="1"/>
    <col min="13318" max="13318" width="16" style="104" customWidth="1"/>
    <col min="13319" max="13319" width="110.5703125" style="104" customWidth="1"/>
    <col min="13320" max="13568" width="9.140625" style="104"/>
    <col min="13569" max="13569" width="4.85546875" style="104" bestFit="1" customWidth="1"/>
    <col min="13570" max="13570" width="32.85546875" style="104" customWidth="1"/>
    <col min="13571" max="13571" width="7.42578125" style="104" bestFit="1" customWidth="1"/>
    <col min="13572" max="13572" width="11.7109375" style="104" bestFit="1" customWidth="1"/>
    <col min="13573" max="13573" width="15.42578125" style="104" customWidth="1"/>
    <col min="13574" max="13574" width="16" style="104" customWidth="1"/>
    <col min="13575" max="13575" width="110.5703125" style="104" customWidth="1"/>
    <col min="13576" max="13824" width="9.140625" style="104"/>
    <col min="13825" max="13825" width="4.85546875" style="104" bestFit="1" customWidth="1"/>
    <col min="13826" max="13826" width="32.85546875" style="104" customWidth="1"/>
    <col min="13827" max="13827" width="7.42578125" style="104" bestFit="1" customWidth="1"/>
    <col min="13828" max="13828" width="11.7109375" style="104" bestFit="1" customWidth="1"/>
    <col min="13829" max="13829" width="15.42578125" style="104" customWidth="1"/>
    <col min="13830" max="13830" width="16" style="104" customWidth="1"/>
    <col min="13831" max="13831" width="110.5703125" style="104" customWidth="1"/>
    <col min="13832" max="14080" width="9.140625" style="104"/>
    <col min="14081" max="14081" width="4.85546875" style="104" bestFit="1" customWidth="1"/>
    <col min="14082" max="14082" width="32.85546875" style="104" customWidth="1"/>
    <col min="14083" max="14083" width="7.42578125" style="104" bestFit="1" customWidth="1"/>
    <col min="14084" max="14084" width="11.7109375" style="104" bestFit="1" customWidth="1"/>
    <col min="14085" max="14085" width="15.42578125" style="104" customWidth="1"/>
    <col min="14086" max="14086" width="16" style="104" customWidth="1"/>
    <col min="14087" max="14087" width="110.5703125" style="104" customWidth="1"/>
    <col min="14088" max="14336" width="9.140625" style="104"/>
    <col min="14337" max="14337" width="4.85546875" style="104" bestFit="1" customWidth="1"/>
    <col min="14338" max="14338" width="32.85546875" style="104" customWidth="1"/>
    <col min="14339" max="14339" width="7.42578125" style="104" bestFit="1" customWidth="1"/>
    <col min="14340" max="14340" width="11.7109375" style="104" bestFit="1" customWidth="1"/>
    <col min="14341" max="14341" width="15.42578125" style="104" customWidth="1"/>
    <col min="14342" max="14342" width="16" style="104" customWidth="1"/>
    <col min="14343" max="14343" width="110.5703125" style="104" customWidth="1"/>
    <col min="14344" max="14592" width="9.140625" style="104"/>
    <col min="14593" max="14593" width="4.85546875" style="104" bestFit="1" customWidth="1"/>
    <col min="14594" max="14594" width="32.85546875" style="104" customWidth="1"/>
    <col min="14595" max="14595" width="7.42578125" style="104" bestFit="1" customWidth="1"/>
    <col min="14596" max="14596" width="11.7109375" style="104" bestFit="1" customWidth="1"/>
    <col min="14597" max="14597" width="15.42578125" style="104" customWidth="1"/>
    <col min="14598" max="14598" width="16" style="104" customWidth="1"/>
    <col min="14599" max="14599" width="110.5703125" style="104" customWidth="1"/>
    <col min="14600" max="14848" width="9.140625" style="104"/>
    <col min="14849" max="14849" width="4.85546875" style="104" bestFit="1" customWidth="1"/>
    <col min="14850" max="14850" width="32.85546875" style="104" customWidth="1"/>
    <col min="14851" max="14851" width="7.42578125" style="104" bestFit="1" customWidth="1"/>
    <col min="14852" max="14852" width="11.7109375" style="104" bestFit="1" customWidth="1"/>
    <col min="14853" max="14853" width="15.42578125" style="104" customWidth="1"/>
    <col min="14854" max="14854" width="16" style="104" customWidth="1"/>
    <col min="14855" max="14855" width="110.5703125" style="104" customWidth="1"/>
    <col min="14856" max="15104" width="9.140625" style="104"/>
    <col min="15105" max="15105" width="4.85546875" style="104" bestFit="1" customWidth="1"/>
    <col min="15106" max="15106" width="32.85546875" style="104" customWidth="1"/>
    <col min="15107" max="15107" width="7.42578125" style="104" bestFit="1" customWidth="1"/>
    <col min="15108" max="15108" width="11.7109375" style="104" bestFit="1" customWidth="1"/>
    <col min="15109" max="15109" width="15.42578125" style="104" customWidth="1"/>
    <col min="15110" max="15110" width="16" style="104" customWidth="1"/>
    <col min="15111" max="15111" width="110.5703125" style="104" customWidth="1"/>
    <col min="15112" max="15360" width="9.140625" style="104"/>
    <col min="15361" max="15361" width="4.85546875" style="104" bestFit="1" customWidth="1"/>
    <col min="15362" max="15362" width="32.85546875" style="104" customWidth="1"/>
    <col min="15363" max="15363" width="7.42578125" style="104" bestFit="1" customWidth="1"/>
    <col min="15364" max="15364" width="11.7109375" style="104" bestFit="1" customWidth="1"/>
    <col min="15365" max="15365" width="15.42578125" style="104" customWidth="1"/>
    <col min="15366" max="15366" width="16" style="104" customWidth="1"/>
    <col min="15367" max="15367" width="110.5703125" style="104" customWidth="1"/>
    <col min="15368" max="15616" width="9.140625" style="104"/>
    <col min="15617" max="15617" width="4.85546875" style="104" bestFit="1" customWidth="1"/>
    <col min="15618" max="15618" width="32.85546875" style="104" customWidth="1"/>
    <col min="15619" max="15619" width="7.42578125" style="104" bestFit="1" customWidth="1"/>
    <col min="15620" max="15620" width="11.7109375" style="104" bestFit="1" customWidth="1"/>
    <col min="15621" max="15621" width="15.42578125" style="104" customWidth="1"/>
    <col min="15622" max="15622" width="16" style="104" customWidth="1"/>
    <col min="15623" max="15623" width="110.5703125" style="104" customWidth="1"/>
    <col min="15624" max="15872" width="9.140625" style="104"/>
    <col min="15873" max="15873" width="4.85546875" style="104" bestFit="1" customWidth="1"/>
    <col min="15874" max="15874" width="32.85546875" style="104" customWidth="1"/>
    <col min="15875" max="15875" width="7.42578125" style="104" bestFit="1" customWidth="1"/>
    <col min="15876" max="15876" width="11.7109375" style="104" bestFit="1" customWidth="1"/>
    <col min="15877" max="15877" width="15.42578125" style="104" customWidth="1"/>
    <col min="15878" max="15878" width="16" style="104" customWidth="1"/>
    <col min="15879" max="15879" width="110.5703125" style="104" customWidth="1"/>
    <col min="15880" max="16128" width="9.140625" style="104"/>
    <col min="16129" max="16129" width="4.85546875" style="104" bestFit="1" customWidth="1"/>
    <col min="16130" max="16130" width="32.85546875" style="104" customWidth="1"/>
    <col min="16131" max="16131" width="7.42578125" style="104" bestFit="1" customWidth="1"/>
    <col min="16132" max="16132" width="11.7109375" style="104" bestFit="1" customWidth="1"/>
    <col min="16133" max="16133" width="15.42578125" style="104" customWidth="1"/>
    <col min="16134" max="16134" width="16" style="104" customWidth="1"/>
    <col min="16135" max="16135" width="110.5703125" style="104" customWidth="1"/>
    <col min="16136" max="16384" width="9.140625" style="104"/>
  </cols>
  <sheetData>
    <row r="1" spans="1:7" x14ac:dyDescent="0.2">
      <c r="A1" s="119"/>
      <c r="B1" s="120"/>
      <c r="C1" s="121" t="s">
        <v>41</v>
      </c>
      <c r="D1" s="121" t="s">
        <v>42</v>
      </c>
      <c r="E1" s="102" t="s">
        <v>43</v>
      </c>
      <c r="F1" s="102" t="s">
        <v>44</v>
      </c>
    </row>
    <row r="2" spans="1:7" ht="15.75" x14ac:dyDescent="0.25">
      <c r="A2" s="122" t="s">
        <v>1</v>
      </c>
      <c r="B2" s="123" t="s">
        <v>2</v>
      </c>
      <c r="C2" s="124"/>
      <c r="D2" s="125"/>
      <c r="F2" s="106"/>
    </row>
    <row r="3" spans="1:7" x14ac:dyDescent="0.2">
      <c r="A3" s="119"/>
      <c r="B3" s="126"/>
      <c r="C3" s="124"/>
      <c r="D3" s="125"/>
      <c r="F3" s="106"/>
    </row>
    <row r="4" spans="1:7" ht="12.75" x14ac:dyDescent="0.2">
      <c r="A4" s="127" t="s">
        <v>45</v>
      </c>
      <c r="B4" s="126" t="s">
        <v>46</v>
      </c>
      <c r="C4" s="124"/>
      <c r="D4" s="125"/>
      <c r="F4" s="106"/>
    </row>
    <row r="5" spans="1:7" x14ac:dyDescent="0.2">
      <c r="A5" s="119"/>
      <c r="B5" s="126"/>
      <c r="C5" s="124"/>
      <c r="D5" s="125"/>
      <c r="F5" s="106"/>
    </row>
    <row r="6" spans="1:7" ht="204" x14ac:dyDescent="0.2">
      <c r="A6" s="119" t="s">
        <v>47</v>
      </c>
      <c r="B6" s="128" t="s">
        <v>48</v>
      </c>
      <c r="C6" s="129" t="s">
        <v>49</v>
      </c>
      <c r="D6" s="125">
        <v>1</v>
      </c>
      <c r="F6" s="102">
        <f>D6*E6</f>
        <v>0</v>
      </c>
    </row>
    <row r="7" spans="1:7" x14ac:dyDescent="0.2">
      <c r="A7" s="119"/>
      <c r="B7" s="128"/>
      <c r="C7" s="124"/>
      <c r="D7" s="125"/>
    </row>
    <row r="8" spans="1:7" s="109" customFormat="1" ht="12.75" x14ac:dyDescent="0.2">
      <c r="A8" s="127" t="s">
        <v>50</v>
      </c>
      <c r="B8" s="130" t="s">
        <v>51</v>
      </c>
      <c r="C8" s="131"/>
      <c r="D8" s="132"/>
      <c r="E8" s="108"/>
      <c r="F8" s="108"/>
      <c r="G8" s="107"/>
    </row>
    <row r="9" spans="1:7" x14ac:dyDescent="0.2">
      <c r="A9" s="119"/>
      <c r="B9" s="128"/>
      <c r="C9" s="124"/>
      <c r="D9" s="125"/>
    </row>
    <row r="10" spans="1:7" ht="67.900000000000006" customHeight="1" x14ac:dyDescent="0.2">
      <c r="A10" s="119" t="s">
        <v>52</v>
      </c>
      <c r="B10" s="128" t="s">
        <v>316</v>
      </c>
      <c r="C10" s="124" t="s">
        <v>57</v>
      </c>
      <c r="D10" s="125">
        <v>2</v>
      </c>
      <c r="F10" s="102">
        <f>D10*E10</f>
        <v>0</v>
      </c>
    </row>
    <row r="11" spans="1:7" x14ac:dyDescent="0.2">
      <c r="A11" s="119"/>
      <c r="B11" s="128"/>
      <c r="C11" s="124"/>
      <c r="D11" s="125"/>
    </row>
    <row r="12" spans="1:7" ht="81" customHeight="1" x14ac:dyDescent="0.2">
      <c r="A12" s="133" t="s">
        <v>55</v>
      </c>
      <c r="B12" s="128" t="s">
        <v>441</v>
      </c>
      <c r="C12" s="124" t="s">
        <v>54</v>
      </c>
      <c r="D12" s="125">
        <v>1</v>
      </c>
      <c r="F12" s="102">
        <f>D12*E12</f>
        <v>0</v>
      </c>
    </row>
    <row r="13" spans="1:7" x14ac:dyDescent="0.2">
      <c r="A13" s="133"/>
      <c r="B13" s="128"/>
      <c r="C13" s="124"/>
      <c r="D13" s="125"/>
    </row>
    <row r="14" spans="1:7" ht="25.5" x14ac:dyDescent="0.2">
      <c r="A14" s="174" t="s">
        <v>58</v>
      </c>
      <c r="B14" s="170" t="s">
        <v>442</v>
      </c>
      <c r="C14" s="179" t="s">
        <v>54</v>
      </c>
      <c r="D14" s="180">
        <v>0</v>
      </c>
      <c r="E14" s="178"/>
      <c r="F14" s="178">
        <f>D14*E14</f>
        <v>0</v>
      </c>
    </row>
    <row r="15" spans="1:7" x14ac:dyDescent="0.2">
      <c r="A15" s="133"/>
      <c r="B15" s="128"/>
      <c r="C15" s="124"/>
      <c r="D15" s="125"/>
    </row>
    <row r="16" spans="1:7" ht="51" x14ac:dyDescent="0.2">
      <c r="A16" s="133" t="s">
        <v>60</v>
      </c>
      <c r="B16" s="128" t="s">
        <v>56</v>
      </c>
      <c r="C16" s="124" t="s">
        <v>57</v>
      </c>
      <c r="D16" s="125">
        <v>2</v>
      </c>
      <c r="F16" s="102">
        <f>D16*E16</f>
        <v>0</v>
      </c>
    </row>
    <row r="17" spans="1:7" x14ac:dyDescent="0.2">
      <c r="A17" s="119"/>
      <c r="B17" s="128"/>
      <c r="C17" s="124"/>
      <c r="D17" s="125"/>
    </row>
    <row r="18" spans="1:7" ht="51" x14ac:dyDescent="0.2">
      <c r="A18" s="133" t="s">
        <v>62</v>
      </c>
      <c r="B18" s="128" t="s">
        <v>443</v>
      </c>
      <c r="C18" s="124" t="s">
        <v>169</v>
      </c>
      <c r="D18" s="125">
        <v>0.36</v>
      </c>
      <c r="F18" s="102">
        <f>D18*E18</f>
        <v>0</v>
      </c>
    </row>
    <row r="19" spans="1:7" ht="12.75" x14ac:dyDescent="0.2">
      <c r="A19" s="135"/>
      <c r="B19" s="128"/>
      <c r="C19" s="124"/>
      <c r="D19" s="125"/>
    </row>
    <row r="20" spans="1:7" ht="51" x14ac:dyDescent="0.2">
      <c r="A20" s="133" t="s">
        <v>64</v>
      </c>
      <c r="B20" s="128" t="s">
        <v>321</v>
      </c>
      <c r="C20" s="124" t="s">
        <v>79</v>
      </c>
      <c r="D20" s="125">
        <v>35</v>
      </c>
      <c r="F20" s="102">
        <f>D20*E20</f>
        <v>0</v>
      </c>
    </row>
    <row r="21" spans="1:7" x14ac:dyDescent="0.2">
      <c r="A21" s="119"/>
      <c r="B21" s="128"/>
      <c r="C21" s="124"/>
      <c r="D21" s="125"/>
    </row>
    <row r="22" spans="1:7" ht="51" x14ac:dyDescent="0.2">
      <c r="A22" s="133" t="s">
        <v>67</v>
      </c>
      <c r="B22" s="128" t="s">
        <v>322</v>
      </c>
      <c r="C22" s="124" t="s">
        <v>79</v>
      </c>
      <c r="D22" s="125">
        <v>15</v>
      </c>
      <c r="F22" s="102">
        <f>D22*E22</f>
        <v>0</v>
      </c>
    </row>
    <row r="23" spans="1:7" ht="12.75" x14ac:dyDescent="0.2">
      <c r="A23" s="137"/>
      <c r="B23" s="128"/>
      <c r="C23" s="124"/>
      <c r="D23" s="125"/>
    </row>
    <row r="24" spans="1:7" ht="51" x14ac:dyDescent="0.2">
      <c r="A24" s="133" t="s">
        <v>69</v>
      </c>
      <c r="B24" s="128" t="s">
        <v>323</v>
      </c>
      <c r="C24" s="124" t="s">
        <v>79</v>
      </c>
      <c r="D24" s="125">
        <v>19</v>
      </c>
      <c r="F24" s="102">
        <f>D24*E24</f>
        <v>0</v>
      </c>
    </row>
    <row r="25" spans="1:7" x14ac:dyDescent="0.2">
      <c r="A25" s="133"/>
      <c r="B25" s="128" t="s">
        <v>541</v>
      </c>
      <c r="C25" s="124" t="s">
        <v>79</v>
      </c>
      <c r="D25" s="125">
        <v>11</v>
      </c>
      <c r="F25" s="102">
        <f>D25*E25</f>
        <v>0</v>
      </c>
    </row>
    <row r="26" spans="1:7" ht="51" x14ac:dyDescent="0.2">
      <c r="A26" s="133" t="s">
        <v>71</v>
      </c>
      <c r="B26" s="128" t="s">
        <v>324</v>
      </c>
      <c r="C26" s="124" t="s">
        <v>79</v>
      </c>
      <c r="D26" s="125">
        <v>20</v>
      </c>
      <c r="F26" s="102">
        <f>D26*E26</f>
        <v>0</v>
      </c>
    </row>
    <row r="27" spans="1:7" x14ac:dyDescent="0.2">
      <c r="A27" s="119"/>
      <c r="B27" s="128"/>
      <c r="C27" s="124"/>
      <c r="D27" s="125"/>
    </row>
    <row r="28" spans="1:7" ht="51" x14ac:dyDescent="0.2">
      <c r="A28" s="133" t="s">
        <v>75</v>
      </c>
      <c r="B28" s="128" t="s">
        <v>167</v>
      </c>
      <c r="C28" s="124" t="s">
        <v>57</v>
      </c>
      <c r="D28" s="125">
        <v>2</v>
      </c>
      <c r="F28" s="102">
        <f>D28*E28</f>
        <v>0</v>
      </c>
    </row>
    <row r="29" spans="1:7" ht="12.75" x14ac:dyDescent="0.2">
      <c r="A29" s="137"/>
      <c r="B29" s="128" t="s">
        <v>541</v>
      </c>
      <c r="C29" s="124" t="s">
        <v>57</v>
      </c>
      <c r="D29" s="125">
        <v>2</v>
      </c>
      <c r="F29" s="102">
        <f>D29*E29</f>
        <v>0</v>
      </c>
    </row>
    <row r="30" spans="1:7" ht="12.75" x14ac:dyDescent="0.2">
      <c r="A30" s="137"/>
      <c r="B30" s="128"/>
      <c r="C30" s="124"/>
      <c r="D30" s="125"/>
    </row>
    <row r="31" spans="1:7" ht="12.75" x14ac:dyDescent="0.2">
      <c r="A31" s="127" t="s">
        <v>102</v>
      </c>
      <c r="B31" s="130" t="s">
        <v>103</v>
      </c>
      <c r="C31" s="131"/>
      <c r="D31" s="132"/>
      <c r="E31" s="108"/>
      <c r="F31" s="108"/>
      <c r="G31" s="104"/>
    </row>
    <row r="32" spans="1:7" x14ac:dyDescent="0.2">
      <c r="A32" s="119"/>
      <c r="B32" s="128"/>
      <c r="C32" s="124"/>
      <c r="D32" s="125"/>
      <c r="G32" s="104"/>
    </row>
    <row r="33" spans="1:7" x14ac:dyDescent="0.2">
      <c r="A33" s="133"/>
      <c r="B33" s="128"/>
      <c r="C33" s="124"/>
      <c r="D33" s="125"/>
      <c r="G33" s="104"/>
    </row>
    <row r="34" spans="1:7" ht="51" x14ac:dyDescent="0.2">
      <c r="A34" s="135" t="s">
        <v>77</v>
      </c>
      <c r="B34" s="128" t="s">
        <v>292</v>
      </c>
      <c r="C34" s="124" t="s">
        <v>79</v>
      </c>
      <c r="D34" s="125">
        <v>1</v>
      </c>
      <c r="F34" s="102">
        <f>D34*E34</f>
        <v>0</v>
      </c>
      <c r="G34" s="104"/>
    </row>
    <row r="35" spans="1:7" ht="12.75" x14ac:dyDescent="0.2">
      <c r="A35" s="135"/>
      <c r="B35" s="128"/>
      <c r="C35" s="124"/>
      <c r="D35" s="125"/>
      <c r="G35" s="104"/>
    </row>
    <row r="36" spans="1:7" ht="25.5" x14ac:dyDescent="0.2">
      <c r="A36" s="134" t="s">
        <v>80</v>
      </c>
      <c r="B36" s="128" t="s">
        <v>171</v>
      </c>
      <c r="C36" s="124" t="s">
        <v>79</v>
      </c>
      <c r="D36" s="125">
        <v>35</v>
      </c>
      <c r="F36" s="102">
        <f>D36*E36</f>
        <v>0</v>
      </c>
      <c r="G36" s="104"/>
    </row>
    <row r="37" spans="1:7" ht="12.75" x14ac:dyDescent="0.2">
      <c r="A37" s="135"/>
      <c r="B37" s="128"/>
      <c r="C37" s="124"/>
      <c r="D37" s="125"/>
      <c r="G37" s="104"/>
    </row>
    <row r="38" spans="1:7" ht="25.5" x14ac:dyDescent="0.2">
      <c r="A38" s="133" t="s">
        <v>82</v>
      </c>
      <c r="B38" s="128" t="s">
        <v>227</v>
      </c>
      <c r="C38" s="124" t="s">
        <v>79</v>
      </c>
      <c r="D38" s="125">
        <v>15</v>
      </c>
      <c r="F38" s="102">
        <f>D38*E38</f>
        <v>0</v>
      </c>
      <c r="G38" s="104"/>
    </row>
    <row r="39" spans="1:7" x14ac:dyDescent="0.2">
      <c r="A39" s="119"/>
      <c r="B39" s="128"/>
      <c r="C39" s="124"/>
      <c r="D39" s="125"/>
      <c r="G39" s="104"/>
    </row>
    <row r="40" spans="1:7" ht="25.5" x14ac:dyDescent="0.2">
      <c r="A40" s="133" t="s">
        <v>84</v>
      </c>
      <c r="B40" s="128" t="s">
        <v>228</v>
      </c>
      <c r="C40" s="124" t="s">
        <v>79</v>
      </c>
      <c r="D40" s="125">
        <v>19</v>
      </c>
      <c r="F40" s="102">
        <f>D40*E40</f>
        <v>0</v>
      </c>
      <c r="G40" s="104"/>
    </row>
    <row r="41" spans="1:7" x14ac:dyDescent="0.2">
      <c r="A41" s="133"/>
      <c r="B41" s="128" t="s">
        <v>541</v>
      </c>
      <c r="C41" s="124" t="s">
        <v>79</v>
      </c>
      <c r="D41" s="125">
        <v>11</v>
      </c>
      <c r="F41" s="102">
        <f>D41*E41</f>
        <v>0</v>
      </c>
      <c r="G41" s="104"/>
    </row>
    <row r="42" spans="1:7" x14ac:dyDescent="0.2">
      <c r="A42" s="133"/>
      <c r="B42" s="128"/>
      <c r="C42" s="124"/>
      <c r="D42" s="125"/>
      <c r="G42" s="104"/>
    </row>
    <row r="43" spans="1:7" ht="25.5" x14ac:dyDescent="0.2">
      <c r="A43" s="133" t="s">
        <v>86</v>
      </c>
      <c r="B43" s="128" t="s">
        <v>327</v>
      </c>
      <c r="C43" s="124" t="s">
        <v>79</v>
      </c>
      <c r="D43" s="125">
        <v>20</v>
      </c>
      <c r="F43" s="102">
        <f>D43*E43</f>
        <v>0</v>
      </c>
      <c r="G43" s="104"/>
    </row>
    <row r="44" spans="1:7" x14ac:dyDescent="0.2">
      <c r="A44" s="133"/>
      <c r="B44" s="128"/>
      <c r="C44" s="124"/>
      <c r="D44" s="125"/>
      <c r="G44" s="104"/>
    </row>
    <row r="45" spans="1:7" ht="25.5" x14ac:dyDescent="0.2">
      <c r="A45" s="133" t="s">
        <v>88</v>
      </c>
      <c r="B45" s="128" t="s">
        <v>293</v>
      </c>
      <c r="C45" s="124" t="s">
        <v>57</v>
      </c>
      <c r="D45" s="125">
        <v>2</v>
      </c>
      <c r="F45" s="102">
        <f>D45*E45</f>
        <v>0</v>
      </c>
      <c r="G45" s="104"/>
    </row>
    <row r="46" spans="1:7" ht="12.75" x14ac:dyDescent="0.2">
      <c r="A46" s="137"/>
      <c r="B46" s="128" t="s">
        <v>541</v>
      </c>
      <c r="C46" s="124" t="s">
        <v>57</v>
      </c>
      <c r="D46" s="125">
        <v>2</v>
      </c>
      <c r="F46" s="102">
        <f>D46*E46</f>
        <v>0</v>
      </c>
      <c r="G46" s="104"/>
    </row>
    <row r="47" spans="1:7" x14ac:dyDescent="0.2">
      <c r="A47" s="119"/>
      <c r="B47" s="128"/>
      <c r="C47" s="124"/>
      <c r="D47" s="125"/>
      <c r="G47" s="104"/>
    </row>
    <row r="48" spans="1:7" ht="51" x14ac:dyDescent="0.2">
      <c r="A48" s="133" t="s">
        <v>90</v>
      </c>
      <c r="B48" s="128" t="s">
        <v>125</v>
      </c>
      <c r="C48" s="124" t="s">
        <v>126</v>
      </c>
      <c r="D48" s="125">
        <v>10</v>
      </c>
      <c r="F48" s="102">
        <f>D48*E48</f>
        <v>0</v>
      </c>
      <c r="G48" s="104"/>
    </row>
    <row r="49" spans="1:7" x14ac:dyDescent="0.2">
      <c r="A49" s="119"/>
      <c r="B49" s="128"/>
      <c r="C49" s="124"/>
      <c r="D49" s="125"/>
      <c r="G49" s="104"/>
    </row>
    <row r="50" spans="1:7" ht="12.75" x14ac:dyDescent="0.2">
      <c r="A50" s="125"/>
      <c r="B50" s="143" t="s">
        <v>127</v>
      </c>
      <c r="C50" s="144"/>
      <c r="D50" s="145"/>
      <c r="E50" s="112"/>
      <c r="F50" s="113">
        <f>SUM(F6:F49)</f>
        <v>0</v>
      </c>
      <c r="G50" s="104"/>
    </row>
    <row r="51" spans="1:7" ht="12.75" x14ac:dyDescent="0.2">
      <c r="A51" s="125"/>
      <c r="B51" s="146"/>
      <c r="C51" s="147"/>
      <c r="D51" s="148"/>
      <c r="E51" s="114"/>
      <c r="F51" s="115"/>
      <c r="G51" s="104"/>
    </row>
    <row r="52" spans="1:7" ht="12.75" x14ac:dyDescent="0.2">
      <c r="A52" s="125"/>
      <c r="B52" s="135"/>
      <c r="C52" s="135"/>
      <c r="D52" s="135"/>
      <c r="E52" s="104"/>
      <c r="F52" s="104"/>
      <c r="G52" s="104"/>
    </row>
    <row r="53" spans="1:7" ht="15.75" x14ac:dyDescent="0.25">
      <c r="A53" s="155" t="s">
        <v>3</v>
      </c>
      <c r="B53" s="183" t="s">
        <v>4</v>
      </c>
      <c r="C53" s="124"/>
      <c r="D53" s="125"/>
      <c r="F53" s="106"/>
      <c r="G53" s="104"/>
    </row>
    <row r="54" spans="1:7" x14ac:dyDescent="0.2">
      <c r="A54" s="119"/>
      <c r="B54" s="126"/>
      <c r="C54" s="124"/>
      <c r="D54" s="125"/>
      <c r="F54" s="106"/>
      <c r="G54" s="104"/>
    </row>
    <row r="55" spans="1:7" ht="12.75" x14ac:dyDescent="0.2">
      <c r="A55" s="127" t="s">
        <v>128</v>
      </c>
      <c r="B55" s="130" t="s">
        <v>129</v>
      </c>
      <c r="C55" s="124"/>
      <c r="D55" s="125"/>
      <c r="G55" s="104"/>
    </row>
    <row r="56" spans="1:7" x14ac:dyDescent="0.2">
      <c r="A56" s="119"/>
      <c r="B56" s="128"/>
      <c r="C56" s="124"/>
      <c r="D56" s="125"/>
      <c r="G56" s="104"/>
    </row>
    <row r="57" spans="1:7" ht="51" x14ac:dyDescent="0.2">
      <c r="A57" s="119" t="s">
        <v>47</v>
      </c>
      <c r="B57" s="128" t="s">
        <v>328</v>
      </c>
      <c r="C57" s="124" t="s">
        <v>57</v>
      </c>
      <c r="D57" s="125">
        <v>2</v>
      </c>
      <c r="F57" s="102">
        <f>D57*E57</f>
        <v>0</v>
      </c>
      <c r="G57" s="104"/>
    </row>
    <row r="58" spans="1:7" x14ac:dyDescent="0.2">
      <c r="A58" s="119"/>
      <c r="B58" s="128"/>
      <c r="C58" s="124"/>
      <c r="D58" s="125"/>
      <c r="G58" s="104"/>
    </row>
    <row r="59" spans="1:7" x14ac:dyDescent="0.2">
      <c r="A59" s="133" t="s">
        <v>52</v>
      </c>
      <c r="B59" s="128" t="s">
        <v>417</v>
      </c>
      <c r="C59" s="124" t="s">
        <v>57</v>
      </c>
      <c r="D59" s="125">
        <v>2</v>
      </c>
      <c r="F59" s="102">
        <f>D59*E59</f>
        <v>0</v>
      </c>
      <c r="G59" s="104"/>
    </row>
    <row r="60" spans="1:7" x14ac:dyDescent="0.2">
      <c r="A60" s="119"/>
      <c r="B60" s="128"/>
      <c r="C60" s="124"/>
      <c r="D60" s="125"/>
      <c r="G60" s="104"/>
    </row>
    <row r="61" spans="1:7" x14ac:dyDescent="0.2">
      <c r="A61" s="119"/>
      <c r="B61" s="128"/>
      <c r="C61" s="124"/>
      <c r="D61" s="125"/>
      <c r="G61" s="104"/>
    </row>
    <row r="62" spans="1:7" ht="12.75" x14ac:dyDescent="0.2">
      <c r="A62" s="127" t="s">
        <v>133</v>
      </c>
      <c r="B62" s="130" t="s">
        <v>134</v>
      </c>
      <c r="C62" s="124"/>
      <c r="D62" s="125"/>
      <c r="G62" s="104"/>
    </row>
    <row r="63" spans="1:7" x14ac:dyDescent="0.2">
      <c r="A63" s="119"/>
      <c r="B63" s="128"/>
      <c r="C63" s="124"/>
      <c r="D63" s="125"/>
      <c r="G63" s="104"/>
    </row>
    <row r="64" spans="1:7" ht="51" x14ac:dyDescent="0.2">
      <c r="A64" s="133" t="s">
        <v>55</v>
      </c>
      <c r="B64" s="128" t="s">
        <v>263</v>
      </c>
      <c r="C64" s="124" t="s">
        <v>66</v>
      </c>
      <c r="D64" s="125">
        <v>118.4</v>
      </c>
      <c r="F64" s="102">
        <f>D64*E64</f>
        <v>0</v>
      </c>
      <c r="G64" s="104"/>
    </row>
    <row r="65" spans="1:7" x14ac:dyDescent="0.25">
      <c r="A65" s="173"/>
      <c r="B65" s="128"/>
      <c r="C65" s="124"/>
      <c r="D65" s="125"/>
      <c r="G65" s="104"/>
    </row>
    <row r="66" spans="1:7" ht="25.5" x14ac:dyDescent="0.2">
      <c r="A66" s="133" t="s">
        <v>58</v>
      </c>
      <c r="B66" s="128" t="s">
        <v>136</v>
      </c>
      <c r="C66" s="124" t="s">
        <v>66</v>
      </c>
      <c r="D66" s="125">
        <v>56.2</v>
      </c>
      <c r="F66" s="102">
        <f>D66*E66</f>
        <v>0</v>
      </c>
      <c r="G66" s="104"/>
    </row>
    <row r="67" spans="1:7" x14ac:dyDescent="0.2">
      <c r="A67" s="133"/>
      <c r="B67" s="128"/>
      <c r="C67" s="124"/>
      <c r="D67" s="125"/>
      <c r="G67" s="104"/>
    </row>
    <row r="68" spans="1:7" x14ac:dyDescent="0.2">
      <c r="A68" s="133" t="s">
        <v>60</v>
      </c>
      <c r="B68" s="128" t="s">
        <v>178</v>
      </c>
      <c r="C68" s="124" t="s">
        <v>79</v>
      </c>
      <c r="D68" s="125">
        <v>14</v>
      </c>
      <c r="F68" s="102">
        <f>D68*E68</f>
        <v>0</v>
      </c>
      <c r="G68" s="104"/>
    </row>
    <row r="69" spans="1:7" x14ac:dyDescent="0.25">
      <c r="A69" s="173"/>
      <c r="B69" s="128"/>
      <c r="C69" s="124"/>
      <c r="D69" s="125"/>
      <c r="G69" s="104"/>
    </row>
    <row r="70" spans="1:7" ht="25.5" x14ac:dyDescent="0.25">
      <c r="A70" s="173" t="s">
        <v>62</v>
      </c>
      <c r="B70" s="128" t="s">
        <v>138</v>
      </c>
      <c r="C70" s="124" t="s">
        <v>54</v>
      </c>
      <c r="D70" s="125">
        <v>1</v>
      </c>
      <c r="F70" s="102">
        <f>D70*E70</f>
        <v>0</v>
      </c>
      <c r="G70" s="104"/>
    </row>
    <row r="71" spans="1:7" x14ac:dyDescent="0.25">
      <c r="A71" s="173"/>
      <c r="B71" s="128"/>
      <c r="C71" s="124"/>
      <c r="D71" s="125"/>
      <c r="G71" s="104"/>
    </row>
    <row r="72" spans="1:7" ht="12.75" x14ac:dyDescent="0.2">
      <c r="A72" s="127" t="s">
        <v>139</v>
      </c>
      <c r="B72" s="130" t="s">
        <v>180</v>
      </c>
      <c r="C72" s="124"/>
      <c r="D72" s="125"/>
      <c r="G72" s="104"/>
    </row>
    <row r="73" spans="1:7" x14ac:dyDescent="0.2">
      <c r="A73" s="119"/>
      <c r="B73" s="128"/>
      <c r="C73" s="124"/>
      <c r="D73" s="125"/>
      <c r="G73" s="104"/>
    </row>
    <row r="74" spans="1:7" ht="51" x14ac:dyDescent="0.2">
      <c r="A74" s="133" t="s">
        <v>64</v>
      </c>
      <c r="B74" s="128" t="s">
        <v>308</v>
      </c>
      <c r="C74" s="124" t="s">
        <v>66</v>
      </c>
      <c r="D74" s="125">
        <v>7.5</v>
      </c>
      <c r="F74" s="102">
        <f>D74*E74</f>
        <v>0</v>
      </c>
      <c r="G74" s="104"/>
    </row>
    <row r="75" spans="1:7" x14ac:dyDescent="0.2">
      <c r="A75" s="133"/>
      <c r="B75" s="128"/>
      <c r="C75" s="124"/>
      <c r="D75" s="125"/>
      <c r="G75" s="104"/>
    </row>
    <row r="76" spans="1:7" ht="12.75" x14ac:dyDescent="0.2">
      <c r="A76" s="127" t="s">
        <v>179</v>
      </c>
      <c r="B76" s="130" t="s">
        <v>140</v>
      </c>
      <c r="C76" s="124"/>
      <c r="D76" s="125"/>
      <c r="G76" s="104"/>
    </row>
    <row r="77" spans="1:7" x14ac:dyDescent="0.2">
      <c r="A77" s="119"/>
      <c r="B77" s="128"/>
      <c r="C77" s="124"/>
      <c r="D77" s="125"/>
      <c r="G77" s="104"/>
    </row>
    <row r="78" spans="1:7" ht="76.5" x14ac:dyDescent="0.2">
      <c r="A78" s="133" t="s">
        <v>67</v>
      </c>
      <c r="B78" s="128" t="s">
        <v>444</v>
      </c>
      <c r="C78" s="124" t="s">
        <v>66</v>
      </c>
      <c r="D78" s="176">
        <v>56.2</v>
      </c>
      <c r="F78" s="102">
        <f>D78*E78</f>
        <v>0</v>
      </c>
      <c r="G78" s="104"/>
    </row>
    <row r="79" spans="1:7" x14ac:dyDescent="0.2">
      <c r="A79" s="133"/>
      <c r="B79" s="128"/>
      <c r="C79" s="124"/>
      <c r="D79" s="176"/>
      <c r="G79" s="104"/>
    </row>
    <row r="80" spans="1:7" ht="38.25" x14ac:dyDescent="0.2">
      <c r="A80" s="133" t="s">
        <v>69</v>
      </c>
      <c r="B80" s="128" t="s">
        <v>445</v>
      </c>
      <c r="C80" s="124" t="s">
        <v>66</v>
      </c>
      <c r="D80" s="176">
        <v>38.6</v>
      </c>
      <c r="F80" s="102">
        <f>D80*E80</f>
        <v>0</v>
      </c>
      <c r="G80" s="104"/>
    </row>
    <row r="81" spans="1:7" x14ac:dyDescent="0.2">
      <c r="A81" s="133"/>
      <c r="B81" s="128"/>
      <c r="C81" s="124"/>
      <c r="D81" s="125"/>
      <c r="G81" s="104"/>
    </row>
    <row r="82" spans="1:7" ht="25.5" x14ac:dyDescent="0.2">
      <c r="A82" s="133" t="s">
        <v>71</v>
      </c>
      <c r="B82" s="128" t="s">
        <v>184</v>
      </c>
      <c r="C82" s="124" t="s">
        <v>79</v>
      </c>
      <c r="D82" s="125">
        <v>38</v>
      </c>
      <c r="F82" s="102">
        <f>D82*E82</f>
        <v>0</v>
      </c>
      <c r="G82" s="104"/>
    </row>
    <row r="83" spans="1:7" x14ac:dyDescent="0.25">
      <c r="A83" s="173"/>
      <c r="B83" s="128"/>
      <c r="C83" s="124"/>
      <c r="D83" s="125"/>
    </row>
    <row r="84" spans="1:7" ht="38.25" x14ac:dyDescent="0.2">
      <c r="A84" s="133" t="s">
        <v>73</v>
      </c>
      <c r="B84" s="128" t="s">
        <v>240</v>
      </c>
      <c r="C84" s="124" t="s">
        <v>57</v>
      </c>
      <c r="D84" s="125">
        <v>2</v>
      </c>
      <c r="F84" s="102">
        <f>D84*E84</f>
        <v>0</v>
      </c>
    </row>
    <row r="85" spans="1:7" x14ac:dyDescent="0.2">
      <c r="A85" s="133"/>
      <c r="B85" s="128"/>
      <c r="C85" s="124"/>
      <c r="D85" s="125"/>
    </row>
    <row r="86" spans="1:7" ht="12.75" x14ac:dyDescent="0.2">
      <c r="A86" s="127"/>
      <c r="B86" s="143" t="s">
        <v>145</v>
      </c>
      <c r="C86" s="144"/>
      <c r="D86" s="145"/>
      <c r="E86" s="112"/>
      <c r="F86" s="113">
        <f>SUM(F55:F85)</f>
        <v>0</v>
      </c>
    </row>
    <row r="87" spans="1:7" x14ac:dyDescent="0.2">
      <c r="A87" s="119"/>
      <c r="B87" s="146"/>
      <c r="C87" s="147"/>
      <c r="D87" s="148"/>
      <c r="E87" s="114"/>
      <c r="F87" s="115"/>
    </row>
    <row r="88" spans="1:7" x14ac:dyDescent="0.25">
      <c r="A88" s="133"/>
      <c r="B88" s="173"/>
      <c r="C88" s="173"/>
      <c r="D88" s="173"/>
      <c r="E88" s="169"/>
      <c r="F88" s="169"/>
    </row>
    <row r="89" spans="1:7" ht="15.75" x14ac:dyDescent="0.25">
      <c r="A89" s="155" t="s">
        <v>5</v>
      </c>
      <c r="B89" s="183" t="s">
        <v>146</v>
      </c>
      <c r="C89" s="124"/>
      <c r="D89" s="125"/>
    </row>
    <row r="90" spans="1:7" x14ac:dyDescent="0.2">
      <c r="A90" s="119"/>
      <c r="B90" s="120"/>
      <c r="C90" s="124"/>
      <c r="D90" s="125"/>
    </row>
    <row r="91" spans="1:7" ht="12.75" x14ac:dyDescent="0.2">
      <c r="A91" s="127" t="s">
        <v>147</v>
      </c>
      <c r="B91" s="130" t="s">
        <v>148</v>
      </c>
      <c r="C91" s="131"/>
      <c r="D91" s="132"/>
      <c r="E91" s="108"/>
      <c r="F91" s="108"/>
    </row>
    <row r="92" spans="1:7" x14ac:dyDescent="0.2">
      <c r="A92" s="119"/>
      <c r="B92" s="128"/>
      <c r="C92" s="124"/>
      <c r="D92" s="125"/>
    </row>
    <row r="93" spans="1:7" ht="51" x14ac:dyDescent="0.2">
      <c r="A93" s="133" t="s">
        <v>47</v>
      </c>
      <c r="B93" s="128" t="s">
        <v>314</v>
      </c>
      <c r="C93" s="124" t="s">
        <v>54</v>
      </c>
      <c r="D93" s="125">
        <v>1</v>
      </c>
      <c r="F93" s="102">
        <f>D93*E93</f>
        <v>0</v>
      </c>
    </row>
    <row r="94" spans="1:7" x14ac:dyDescent="0.2">
      <c r="A94" s="133"/>
      <c r="B94" s="128"/>
      <c r="C94" s="124"/>
      <c r="D94" s="125"/>
    </row>
    <row r="95" spans="1:7" ht="38.25" x14ac:dyDescent="0.2">
      <c r="A95" s="133" t="s">
        <v>52</v>
      </c>
      <c r="B95" s="128" t="s">
        <v>244</v>
      </c>
      <c r="C95" s="124" t="s">
        <v>54</v>
      </c>
      <c r="D95" s="125">
        <v>2</v>
      </c>
      <c r="F95" s="102">
        <f>D95*E95</f>
        <v>0</v>
      </c>
    </row>
    <row r="96" spans="1:7" x14ac:dyDescent="0.2">
      <c r="A96" s="133"/>
      <c r="B96" s="128"/>
      <c r="C96" s="124"/>
      <c r="D96" s="125"/>
    </row>
    <row r="97" spans="1:7" ht="25.5" x14ac:dyDescent="0.2">
      <c r="A97" s="133" t="s">
        <v>55</v>
      </c>
      <c r="B97" s="128" t="s">
        <v>150</v>
      </c>
      <c r="C97" s="124" t="s">
        <v>79</v>
      </c>
      <c r="D97" s="125">
        <v>11</v>
      </c>
      <c r="F97" s="102">
        <f>D97*E97</f>
        <v>0</v>
      </c>
    </row>
    <row r="98" spans="1:7" x14ac:dyDescent="0.2">
      <c r="A98" s="133"/>
      <c r="B98" s="128"/>
      <c r="C98" s="124"/>
      <c r="D98" s="125"/>
    </row>
    <row r="99" spans="1:7" ht="63.75" x14ac:dyDescent="0.2">
      <c r="A99" s="133" t="s">
        <v>58</v>
      </c>
      <c r="B99" s="128" t="s">
        <v>331</v>
      </c>
      <c r="C99" s="124" t="s">
        <v>54</v>
      </c>
      <c r="D99" s="125">
        <v>2</v>
      </c>
      <c r="F99" s="102">
        <f>D99*E99</f>
        <v>0</v>
      </c>
    </row>
    <row r="100" spans="1:7" x14ac:dyDescent="0.25">
      <c r="A100" s="173"/>
      <c r="B100" s="150"/>
      <c r="C100" s="135"/>
      <c r="D100" s="135"/>
      <c r="E100" s="104"/>
      <c r="F100" s="104"/>
    </row>
    <row r="101" spans="1:7" ht="38.25" x14ac:dyDescent="0.2">
      <c r="A101" s="133" t="s">
        <v>60</v>
      </c>
      <c r="B101" s="128" t="s">
        <v>446</v>
      </c>
      <c r="C101" s="124" t="s">
        <v>54</v>
      </c>
      <c r="D101" s="125">
        <v>1</v>
      </c>
      <c r="F101" s="102">
        <f>D101*E101</f>
        <v>0</v>
      </c>
    </row>
    <row r="102" spans="1:7" x14ac:dyDescent="0.2">
      <c r="A102" s="133"/>
      <c r="B102" s="128"/>
      <c r="C102" s="124"/>
      <c r="D102" s="125"/>
    </row>
    <row r="103" spans="1:7" x14ac:dyDescent="0.2">
      <c r="A103" s="119"/>
      <c r="B103" s="143" t="s">
        <v>158</v>
      </c>
      <c r="C103" s="144"/>
      <c r="D103" s="145"/>
      <c r="E103" s="112"/>
      <c r="F103" s="113">
        <f>SUM(F93:F102)</f>
        <v>0</v>
      </c>
    </row>
    <row r="104" spans="1:7" x14ac:dyDescent="0.25">
      <c r="A104" s="173"/>
      <c r="B104" s="173"/>
      <c r="C104" s="173"/>
      <c r="D104" s="173"/>
      <c r="E104" s="169"/>
      <c r="F104" s="169"/>
    </row>
    <row r="105" spans="1:7" ht="12.75" x14ac:dyDescent="0.2">
      <c r="A105" s="125"/>
      <c r="B105" s="135"/>
      <c r="C105" s="135"/>
      <c r="D105" s="135"/>
      <c r="E105" s="104"/>
      <c r="F105" s="104"/>
    </row>
    <row r="106" spans="1:7" ht="15.75" x14ac:dyDescent="0.2">
      <c r="A106" s="155" t="s">
        <v>7</v>
      </c>
      <c r="B106" s="156" t="s">
        <v>189</v>
      </c>
      <c r="C106" s="124"/>
      <c r="D106" s="125"/>
    </row>
    <row r="107" spans="1:7" x14ac:dyDescent="0.2">
      <c r="A107" s="119"/>
      <c r="B107" s="120"/>
      <c r="C107" s="124"/>
      <c r="D107" s="125"/>
    </row>
    <row r="108" spans="1:7" ht="12.75" x14ac:dyDescent="0.2">
      <c r="A108" s="127" t="s">
        <v>190</v>
      </c>
      <c r="B108" s="130" t="s">
        <v>8</v>
      </c>
      <c r="C108" s="131"/>
      <c r="D108" s="132"/>
      <c r="E108" s="108"/>
      <c r="F108" s="108"/>
    </row>
    <row r="109" spans="1:7" x14ac:dyDescent="0.2">
      <c r="A109" s="119"/>
      <c r="B109" s="128"/>
      <c r="C109" s="124"/>
      <c r="D109" s="125"/>
    </row>
    <row r="110" spans="1:7" ht="25.5" x14ac:dyDescent="0.2">
      <c r="A110" s="119" t="s">
        <v>47</v>
      </c>
      <c r="B110" s="128" t="s">
        <v>191</v>
      </c>
      <c r="C110" s="124" t="s">
        <v>66</v>
      </c>
      <c r="D110" s="125">
        <v>56.2</v>
      </c>
      <c r="F110" s="102">
        <f>D110*E110</f>
        <v>0</v>
      </c>
    </row>
    <row r="111" spans="1:7" x14ac:dyDescent="0.2">
      <c r="A111" s="119"/>
      <c r="B111" s="120"/>
      <c r="C111" s="124"/>
      <c r="D111" s="125"/>
    </row>
    <row r="112" spans="1:7" x14ac:dyDescent="0.2">
      <c r="A112" s="133" t="s">
        <v>52</v>
      </c>
      <c r="B112" s="120" t="s">
        <v>192</v>
      </c>
      <c r="C112" s="124" t="s">
        <v>66</v>
      </c>
      <c r="D112" s="125">
        <v>26</v>
      </c>
      <c r="F112" s="102">
        <f>D112*E112</f>
        <v>0</v>
      </c>
      <c r="G112" s="118"/>
    </row>
    <row r="113" spans="1:6" x14ac:dyDescent="0.2">
      <c r="A113" s="119"/>
      <c r="B113" s="120"/>
      <c r="C113" s="124"/>
      <c r="D113" s="125"/>
    </row>
    <row r="114" spans="1:6" x14ac:dyDescent="0.2">
      <c r="A114" s="119"/>
      <c r="B114" s="143" t="s">
        <v>161</v>
      </c>
      <c r="C114" s="144"/>
      <c r="D114" s="145"/>
      <c r="E114" s="112"/>
      <c r="F114" s="113">
        <f>SUM(F110:F113)</f>
        <v>0</v>
      </c>
    </row>
    <row r="115" spans="1:6" x14ac:dyDescent="0.2">
      <c r="A115" s="119"/>
      <c r="B115" s="120"/>
      <c r="C115" s="124"/>
      <c r="D115" s="125"/>
    </row>
  </sheetData>
  <sheetProtection algorithmName="SHA-512" hashValue="+zeJCc7WVnDDJG70PfoAzs3fPq/w3v+j/Fvl1naAZv7ZRbg5nvECLAMyKGg3I3XSBJyhWaG8RcTrg3cO7OmbVA==" saltValue="/2COUxCoG5/nHnov9LS2ng==" spinCount="100000" sheet="1" objects="1" scenarios="1"/>
  <pageMargins left="0.70866141732283472" right="0.70866141732283472" top="0.74803149606299213" bottom="0.74803149606299213" header="0.31496062992125984" footer="0.31496062992125984"/>
  <pageSetup paperSize="9" scale="95" orientation="portrait" r:id="rId1"/>
  <headerFooter>
    <oddHeader>&amp;L&amp;G&amp;R PREUREDITEV PROSTOROV ELEKTRONIKE NA TESLOVI 30</oddHeader>
    <oddFooter>&amp;C&amp;P od &amp;N&amp;R&amp;A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2" tint="-0.499984740745262"/>
  </sheetPr>
  <dimension ref="A1:G180"/>
  <sheetViews>
    <sheetView tabSelected="1" topLeftCell="A12" zoomScaleNormal="100" zoomScaleSheetLayoutView="100" workbookViewId="0">
      <selection activeCell="D38" sqref="D38"/>
    </sheetView>
  </sheetViews>
  <sheetFormatPr defaultRowHeight="15" x14ac:dyDescent="0.2"/>
  <cols>
    <col min="1" max="1" width="4.85546875" style="100" bestFit="1" customWidth="1"/>
    <col min="2" max="2" width="32.85546875" style="101" customWidth="1"/>
    <col min="3" max="3" width="7.42578125" style="105" bestFit="1" customWidth="1"/>
    <col min="4" max="4" width="11.7109375" style="103" bestFit="1" customWidth="1"/>
    <col min="5" max="5" width="15.42578125" style="102" customWidth="1"/>
    <col min="6" max="6" width="16" style="102" customWidth="1"/>
    <col min="7" max="7" width="110.5703125" style="103" customWidth="1"/>
    <col min="8" max="256" width="9.140625" style="104"/>
    <col min="257" max="257" width="4.85546875" style="104" bestFit="1" customWidth="1"/>
    <col min="258" max="258" width="32.85546875" style="104" customWidth="1"/>
    <col min="259" max="259" width="7.42578125" style="104" bestFit="1" customWidth="1"/>
    <col min="260" max="260" width="11.7109375" style="104" bestFit="1" customWidth="1"/>
    <col min="261" max="261" width="15.42578125" style="104" customWidth="1"/>
    <col min="262" max="262" width="16" style="104" customWidth="1"/>
    <col min="263" max="263" width="110.5703125" style="104" customWidth="1"/>
    <col min="264" max="512" width="9.140625" style="104"/>
    <col min="513" max="513" width="4.85546875" style="104" bestFit="1" customWidth="1"/>
    <col min="514" max="514" width="32.85546875" style="104" customWidth="1"/>
    <col min="515" max="515" width="7.42578125" style="104" bestFit="1" customWidth="1"/>
    <col min="516" max="516" width="11.7109375" style="104" bestFit="1" customWidth="1"/>
    <col min="517" max="517" width="15.42578125" style="104" customWidth="1"/>
    <col min="518" max="518" width="16" style="104" customWidth="1"/>
    <col min="519" max="519" width="110.5703125" style="104" customWidth="1"/>
    <col min="520" max="768" width="9.140625" style="104"/>
    <col min="769" max="769" width="4.85546875" style="104" bestFit="1" customWidth="1"/>
    <col min="770" max="770" width="32.85546875" style="104" customWidth="1"/>
    <col min="771" max="771" width="7.42578125" style="104" bestFit="1" customWidth="1"/>
    <col min="772" max="772" width="11.7109375" style="104" bestFit="1" customWidth="1"/>
    <col min="773" max="773" width="15.42578125" style="104" customWidth="1"/>
    <col min="774" max="774" width="16" style="104" customWidth="1"/>
    <col min="775" max="775" width="110.5703125" style="104" customWidth="1"/>
    <col min="776" max="1024" width="9.140625" style="104"/>
    <col min="1025" max="1025" width="4.85546875" style="104" bestFit="1" customWidth="1"/>
    <col min="1026" max="1026" width="32.85546875" style="104" customWidth="1"/>
    <col min="1027" max="1027" width="7.42578125" style="104" bestFit="1" customWidth="1"/>
    <col min="1028" max="1028" width="11.7109375" style="104" bestFit="1" customWidth="1"/>
    <col min="1029" max="1029" width="15.42578125" style="104" customWidth="1"/>
    <col min="1030" max="1030" width="16" style="104" customWidth="1"/>
    <col min="1031" max="1031" width="110.5703125" style="104" customWidth="1"/>
    <col min="1032" max="1280" width="9.140625" style="104"/>
    <col min="1281" max="1281" width="4.85546875" style="104" bestFit="1" customWidth="1"/>
    <col min="1282" max="1282" width="32.85546875" style="104" customWidth="1"/>
    <col min="1283" max="1283" width="7.42578125" style="104" bestFit="1" customWidth="1"/>
    <col min="1284" max="1284" width="11.7109375" style="104" bestFit="1" customWidth="1"/>
    <col min="1285" max="1285" width="15.42578125" style="104" customWidth="1"/>
    <col min="1286" max="1286" width="16" style="104" customWidth="1"/>
    <col min="1287" max="1287" width="110.5703125" style="104" customWidth="1"/>
    <col min="1288" max="1536" width="9.140625" style="104"/>
    <col min="1537" max="1537" width="4.85546875" style="104" bestFit="1" customWidth="1"/>
    <col min="1538" max="1538" width="32.85546875" style="104" customWidth="1"/>
    <col min="1539" max="1539" width="7.42578125" style="104" bestFit="1" customWidth="1"/>
    <col min="1540" max="1540" width="11.7109375" style="104" bestFit="1" customWidth="1"/>
    <col min="1541" max="1541" width="15.42578125" style="104" customWidth="1"/>
    <col min="1542" max="1542" width="16" style="104" customWidth="1"/>
    <col min="1543" max="1543" width="110.5703125" style="104" customWidth="1"/>
    <col min="1544" max="1792" width="9.140625" style="104"/>
    <col min="1793" max="1793" width="4.85546875" style="104" bestFit="1" customWidth="1"/>
    <col min="1794" max="1794" width="32.85546875" style="104" customWidth="1"/>
    <col min="1795" max="1795" width="7.42578125" style="104" bestFit="1" customWidth="1"/>
    <col min="1796" max="1796" width="11.7109375" style="104" bestFit="1" customWidth="1"/>
    <col min="1797" max="1797" width="15.42578125" style="104" customWidth="1"/>
    <col min="1798" max="1798" width="16" style="104" customWidth="1"/>
    <col min="1799" max="1799" width="110.5703125" style="104" customWidth="1"/>
    <col min="1800" max="2048" width="9.140625" style="104"/>
    <col min="2049" max="2049" width="4.85546875" style="104" bestFit="1" customWidth="1"/>
    <col min="2050" max="2050" width="32.85546875" style="104" customWidth="1"/>
    <col min="2051" max="2051" width="7.42578125" style="104" bestFit="1" customWidth="1"/>
    <col min="2052" max="2052" width="11.7109375" style="104" bestFit="1" customWidth="1"/>
    <col min="2053" max="2053" width="15.42578125" style="104" customWidth="1"/>
    <col min="2054" max="2054" width="16" style="104" customWidth="1"/>
    <col min="2055" max="2055" width="110.5703125" style="104" customWidth="1"/>
    <col min="2056" max="2304" width="9.140625" style="104"/>
    <col min="2305" max="2305" width="4.85546875" style="104" bestFit="1" customWidth="1"/>
    <col min="2306" max="2306" width="32.85546875" style="104" customWidth="1"/>
    <col min="2307" max="2307" width="7.42578125" style="104" bestFit="1" customWidth="1"/>
    <col min="2308" max="2308" width="11.7109375" style="104" bestFit="1" customWidth="1"/>
    <col min="2309" max="2309" width="15.42578125" style="104" customWidth="1"/>
    <col min="2310" max="2310" width="16" style="104" customWidth="1"/>
    <col min="2311" max="2311" width="110.5703125" style="104" customWidth="1"/>
    <col min="2312" max="2560" width="9.140625" style="104"/>
    <col min="2561" max="2561" width="4.85546875" style="104" bestFit="1" customWidth="1"/>
    <col min="2562" max="2562" width="32.85546875" style="104" customWidth="1"/>
    <col min="2563" max="2563" width="7.42578125" style="104" bestFit="1" customWidth="1"/>
    <col min="2564" max="2564" width="11.7109375" style="104" bestFit="1" customWidth="1"/>
    <col min="2565" max="2565" width="15.42578125" style="104" customWidth="1"/>
    <col min="2566" max="2566" width="16" style="104" customWidth="1"/>
    <col min="2567" max="2567" width="110.5703125" style="104" customWidth="1"/>
    <col min="2568" max="2816" width="9.140625" style="104"/>
    <col min="2817" max="2817" width="4.85546875" style="104" bestFit="1" customWidth="1"/>
    <col min="2818" max="2818" width="32.85546875" style="104" customWidth="1"/>
    <col min="2819" max="2819" width="7.42578125" style="104" bestFit="1" customWidth="1"/>
    <col min="2820" max="2820" width="11.7109375" style="104" bestFit="1" customWidth="1"/>
    <col min="2821" max="2821" width="15.42578125" style="104" customWidth="1"/>
    <col min="2822" max="2822" width="16" style="104" customWidth="1"/>
    <col min="2823" max="2823" width="110.5703125" style="104" customWidth="1"/>
    <col min="2824" max="3072" width="9.140625" style="104"/>
    <col min="3073" max="3073" width="4.85546875" style="104" bestFit="1" customWidth="1"/>
    <col min="3074" max="3074" width="32.85546875" style="104" customWidth="1"/>
    <col min="3075" max="3075" width="7.42578125" style="104" bestFit="1" customWidth="1"/>
    <col min="3076" max="3076" width="11.7109375" style="104" bestFit="1" customWidth="1"/>
    <col min="3077" max="3077" width="15.42578125" style="104" customWidth="1"/>
    <col min="3078" max="3078" width="16" style="104" customWidth="1"/>
    <col min="3079" max="3079" width="110.5703125" style="104" customWidth="1"/>
    <col min="3080" max="3328" width="9.140625" style="104"/>
    <col min="3329" max="3329" width="4.85546875" style="104" bestFit="1" customWidth="1"/>
    <col min="3330" max="3330" width="32.85546875" style="104" customWidth="1"/>
    <col min="3331" max="3331" width="7.42578125" style="104" bestFit="1" customWidth="1"/>
    <col min="3332" max="3332" width="11.7109375" style="104" bestFit="1" customWidth="1"/>
    <col min="3333" max="3333" width="15.42578125" style="104" customWidth="1"/>
    <col min="3334" max="3334" width="16" style="104" customWidth="1"/>
    <col min="3335" max="3335" width="110.5703125" style="104" customWidth="1"/>
    <col min="3336" max="3584" width="9.140625" style="104"/>
    <col min="3585" max="3585" width="4.85546875" style="104" bestFit="1" customWidth="1"/>
    <col min="3586" max="3586" width="32.85546875" style="104" customWidth="1"/>
    <col min="3587" max="3587" width="7.42578125" style="104" bestFit="1" customWidth="1"/>
    <col min="3588" max="3588" width="11.7109375" style="104" bestFit="1" customWidth="1"/>
    <col min="3589" max="3589" width="15.42578125" style="104" customWidth="1"/>
    <col min="3590" max="3590" width="16" style="104" customWidth="1"/>
    <col min="3591" max="3591" width="110.5703125" style="104" customWidth="1"/>
    <col min="3592" max="3840" width="9.140625" style="104"/>
    <col min="3841" max="3841" width="4.85546875" style="104" bestFit="1" customWidth="1"/>
    <col min="3842" max="3842" width="32.85546875" style="104" customWidth="1"/>
    <col min="3843" max="3843" width="7.42578125" style="104" bestFit="1" customWidth="1"/>
    <col min="3844" max="3844" width="11.7109375" style="104" bestFit="1" customWidth="1"/>
    <col min="3845" max="3845" width="15.42578125" style="104" customWidth="1"/>
    <col min="3846" max="3846" width="16" style="104" customWidth="1"/>
    <col min="3847" max="3847" width="110.5703125" style="104" customWidth="1"/>
    <col min="3848" max="4096" width="9.140625" style="104"/>
    <col min="4097" max="4097" width="4.85546875" style="104" bestFit="1" customWidth="1"/>
    <col min="4098" max="4098" width="32.85546875" style="104" customWidth="1"/>
    <col min="4099" max="4099" width="7.42578125" style="104" bestFit="1" customWidth="1"/>
    <col min="4100" max="4100" width="11.7109375" style="104" bestFit="1" customWidth="1"/>
    <col min="4101" max="4101" width="15.42578125" style="104" customWidth="1"/>
    <col min="4102" max="4102" width="16" style="104" customWidth="1"/>
    <col min="4103" max="4103" width="110.5703125" style="104" customWidth="1"/>
    <col min="4104" max="4352" width="9.140625" style="104"/>
    <col min="4353" max="4353" width="4.85546875" style="104" bestFit="1" customWidth="1"/>
    <col min="4354" max="4354" width="32.85546875" style="104" customWidth="1"/>
    <col min="4355" max="4355" width="7.42578125" style="104" bestFit="1" customWidth="1"/>
    <col min="4356" max="4356" width="11.7109375" style="104" bestFit="1" customWidth="1"/>
    <col min="4357" max="4357" width="15.42578125" style="104" customWidth="1"/>
    <col min="4358" max="4358" width="16" style="104" customWidth="1"/>
    <col min="4359" max="4359" width="110.5703125" style="104" customWidth="1"/>
    <col min="4360" max="4608" width="9.140625" style="104"/>
    <col min="4609" max="4609" width="4.85546875" style="104" bestFit="1" customWidth="1"/>
    <col min="4610" max="4610" width="32.85546875" style="104" customWidth="1"/>
    <col min="4611" max="4611" width="7.42578125" style="104" bestFit="1" customWidth="1"/>
    <col min="4612" max="4612" width="11.7109375" style="104" bestFit="1" customWidth="1"/>
    <col min="4613" max="4613" width="15.42578125" style="104" customWidth="1"/>
    <col min="4614" max="4614" width="16" style="104" customWidth="1"/>
    <col min="4615" max="4615" width="110.5703125" style="104" customWidth="1"/>
    <col min="4616" max="4864" width="9.140625" style="104"/>
    <col min="4865" max="4865" width="4.85546875" style="104" bestFit="1" customWidth="1"/>
    <col min="4866" max="4866" width="32.85546875" style="104" customWidth="1"/>
    <col min="4867" max="4867" width="7.42578125" style="104" bestFit="1" customWidth="1"/>
    <col min="4868" max="4868" width="11.7109375" style="104" bestFit="1" customWidth="1"/>
    <col min="4869" max="4869" width="15.42578125" style="104" customWidth="1"/>
    <col min="4870" max="4870" width="16" style="104" customWidth="1"/>
    <col min="4871" max="4871" width="110.5703125" style="104" customWidth="1"/>
    <col min="4872" max="5120" width="9.140625" style="104"/>
    <col min="5121" max="5121" width="4.85546875" style="104" bestFit="1" customWidth="1"/>
    <col min="5122" max="5122" width="32.85546875" style="104" customWidth="1"/>
    <col min="5123" max="5123" width="7.42578125" style="104" bestFit="1" customWidth="1"/>
    <col min="5124" max="5124" width="11.7109375" style="104" bestFit="1" customWidth="1"/>
    <col min="5125" max="5125" width="15.42578125" style="104" customWidth="1"/>
    <col min="5126" max="5126" width="16" style="104" customWidth="1"/>
    <col min="5127" max="5127" width="110.5703125" style="104" customWidth="1"/>
    <col min="5128" max="5376" width="9.140625" style="104"/>
    <col min="5377" max="5377" width="4.85546875" style="104" bestFit="1" customWidth="1"/>
    <col min="5378" max="5378" width="32.85546875" style="104" customWidth="1"/>
    <col min="5379" max="5379" width="7.42578125" style="104" bestFit="1" customWidth="1"/>
    <col min="5380" max="5380" width="11.7109375" style="104" bestFit="1" customWidth="1"/>
    <col min="5381" max="5381" width="15.42578125" style="104" customWidth="1"/>
    <col min="5382" max="5382" width="16" style="104" customWidth="1"/>
    <col min="5383" max="5383" width="110.5703125" style="104" customWidth="1"/>
    <col min="5384" max="5632" width="9.140625" style="104"/>
    <col min="5633" max="5633" width="4.85546875" style="104" bestFit="1" customWidth="1"/>
    <col min="5634" max="5634" width="32.85546875" style="104" customWidth="1"/>
    <col min="5635" max="5635" width="7.42578125" style="104" bestFit="1" customWidth="1"/>
    <col min="5636" max="5636" width="11.7109375" style="104" bestFit="1" customWidth="1"/>
    <col min="5637" max="5637" width="15.42578125" style="104" customWidth="1"/>
    <col min="5638" max="5638" width="16" style="104" customWidth="1"/>
    <col min="5639" max="5639" width="110.5703125" style="104" customWidth="1"/>
    <col min="5640" max="5888" width="9.140625" style="104"/>
    <col min="5889" max="5889" width="4.85546875" style="104" bestFit="1" customWidth="1"/>
    <col min="5890" max="5890" width="32.85546875" style="104" customWidth="1"/>
    <col min="5891" max="5891" width="7.42578125" style="104" bestFit="1" customWidth="1"/>
    <col min="5892" max="5892" width="11.7109375" style="104" bestFit="1" customWidth="1"/>
    <col min="5893" max="5893" width="15.42578125" style="104" customWidth="1"/>
    <col min="5894" max="5894" width="16" style="104" customWidth="1"/>
    <col min="5895" max="5895" width="110.5703125" style="104" customWidth="1"/>
    <col min="5896" max="6144" width="9.140625" style="104"/>
    <col min="6145" max="6145" width="4.85546875" style="104" bestFit="1" customWidth="1"/>
    <col min="6146" max="6146" width="32.85546875" style="104" customWidth="1"/>
    <col min="6147" max="6147" width="7.42578125" style="104" bestFit="1" customWidth="1"/>
    <col min="6148" max="6148" width="11.7109375" style="104" bestFit="1" customWidth="1"/>
    <col min="6149" max="6149" width="15.42578125" style="104" customWidth="1"/>
    <col min="6150" max="6150" width="16" style="104" customWidth="1"/>
    <col min="6151" max="6151" width="110.5703125" style="104" customWidth="1"/>
    <col min="6152" max="6400" width="9.140625" style="104"/>
    <col min="6401" max="6401" width="4.85546875" style="104" bestFit="1" customWidth="1"/>
    <col min="6402" max="6402" width="32.85546875" style="104" customWidth="1"/>
    <col min="6403" max="6403" width="7.42578125" style="104" bestFit="1" customWidth="1"/>
    <col min="6404" max="6404" width="11.7109375" style="104" bestFit="1" customWidth="1"/>
    <col min="6405" max="6405" width="15.42578125" style="104" customWidth="1"/>
    <col min="6406" max="6406" width="16" style="104" customWidth="1"/>
    <col min="6407" max="6407" width="110.5703125" style="104" customWidth="1"/>
    <col min="6408" max="6656" width="9.140625" style="104"/>
    <col min="6657" max="6657" width="4.85546875" style="104" bestFit="1" customWidth="1"/>
    <col min="6658" max="6658" width="32.85546875" style="104" customWidth="1"/>
    <col min="6659" max="6659" width="7.42578125" style="104" bestFit="1" customWidth="1"/>
    <col min="6660" max="6660" width="11.7109375" style="104" bestFit="1" customWidth="1"/>
    <col min="6661" max="6661" width="15.42578125" style="104" customWidth="1"/>
    <col min="6662" max="6662" width="16" style="104" customWidth="1"/>
    <col min="6663" max="6663" width="110.5703125" style="104" customWidth="1"/>
    <col min="6664" max="6912" width="9.140625" style="104"/>
    <col min="6913" max="6913" width="4.85546875" style="104" bestFit="1" customWidth="1"/>
    <col min="6914" max="6914" width="32.85546875" style="104" customWidth="1"/>
    <col min="6915" max="6915" width="7.42578125" style="104" bestFit="1" customWidth="1"/>
    <col min="6916" max="6916" width="11.7109375" style="104" bestFit="1" customWidth="1"/>
    <col min="6917" max="6917" width="15.42578125" style="104" customWidth="1"/>
    <col min="6918" max="6918" width="16" style="104" customWidth="1"/>
    <col min="6919" max="6919" width="110.5703125" style="104" customWidth="1"/>
    <col min="6920" max="7168" width="9.140625" style="104"/>
    <col min="7169" max="7169" width="4.85546875" style="104" bestFit="1" customWidth="1"/>
    <col min="7170" max="7170" width="32.85546875" style="104" customWidth="1"/>
    <col min="7171" max="7171" width="7.42578125" style="104" bestFit="1" customWidth="1"/>
    <col min="7172" max="7172" width="11.7109375" style="104" bestFit="1" customWidth="1"/>
    <col min="7173" max="7173" width="15.42578125" style="104" customWidth="1"/>
    <col min="7174" max="7174" width="16" style="104" customWidth="1"/>
    <col min="7175" max="7175" width="110.5703125" style="104" customWidth="1"/>
    <col min="7176" max="7424" width="9.140625" style="104"/>
    <col min="7425" max="7425" width="4.85546875" style="104" bestFit="1" customWidth="1"/>
    <col min="7426" max="7426" width="32.85546875" style="104" customWidth="1"/>
    <col min="7427" max="7427" width="7.42578125" style="104" bestFit="1" customWidth="1"/>
    <col min="7428" max="7428" width="11.7109375" style="104" bestFit="1" customWidth="1"/>
    <col min="7429" max="7429" width="15.42578125" style="104" customWidth="1"/>
    <col min="7430" max="7430" width="16" style="104" customWidth="1"/>
    <col min="7431" max="7431" width="110.5703125" style="104" customWidth="1"/>
    <col min="7432" max="7680" width="9.140625" style="104"/>
    <col min="7681" max="7681" width="4.85546875" style="104" bestFit="1" customWidth="1"/>
    <col min="7682" max="7682" width="32.85546875" style="104" customWidth="1"/>
    <col min="7683" max="7683" width="7.42578125" style="104" bestFit="1" customWidth="1"/>
    <col min="7684" max="7684" width="11.7109375" style="104" bestFit="1" customWidth="1"/>
    <col min="7685" max="7685" width="15.42578125" style="104" customWidth="1"/>
    <col min="7686" max="7686" width="16" style="104" customWidth="1"/>
    <col min="7687" max="7687" width="110.5703125" style="104" customWidth="1"/>
    <col min="7688" max="7936" width="9.140625" style="104"/>
    <col min="7937" max="7937" width="4.85546875" style="104" bestFit="1" customWidth="1"/>
    <col min="7938" max="7938" width="32.85546875" style="104" customWidth="1"/>
    <col min="7939" max="7939" width="7.42578125" style="104" bestFit="1" customWidth="1"/>
    <col min="7940" max="7940" width="11.7109375" style="104" bestFit="1" customWidth="1"/>
    <col min="7941" max="7941" width="15.42578125" style="104" customWidth="1"/>
    <col min="7942" max="7942" width="16" style="104" customWidth="1"/>
    <col min="7943" max="7943" width="110.5703125" style="104" customWidth="1"/>
    <col min="7944" max="8192" width="9.140625" style="104"/>
    <col min="8193" max="8193" width="4.85546875" style="104" bestFit="1" customWidth="1"/>
    <col min="8194" max="8194" width="32.85546875" style="104" customWidth="1"/>
    <col min="8195" max="8195" width="7.42578125" style="104" bestFit="1" customWidth="1"/>
    <col min="8196" max="8196" width="11.7109375" style="104" bestFit="1" customWidth="1"/>
    <col min="8197" max="8197" width="15.42578125" style="104" customWidth="1"/>
    <col min="8198" max="8198" width="16" style="104" customWidth="1"/>
    <col min="8199" max="8199" width="110.5703125" style="104" customWidth="1"/>
    <col min="8200" max="8448" width="9.140625" style="104"/>
    <col min="8449" max="8449" width="4.85546875" style="104" bestFit="1" customWidth="1"/>
    <col min="8450" max="8450" width="32.85546875" style="104" customWidth="1"/>
    <col min="8451" max="8451" width="7.42578125" style="104" bestFit="1" customWidth="1"/>
    <col min="8452" max="8452" width="11.7109375" style="104" bestFit="1" customWidth="1"/>
    <col min="8453" max="8453" width="15.42578125" style="104" customWidth="1"/>
    <col min="8454" max="8454" width="16" style="104" customWidth="1"/>
    <col min="8455" max="8455" width="110.5703125" style="104" customWidth="1"/>
    <col min="8456" max="8704" width="9.140625" style="104"/>
    <col min="8705" max="8705" width="4.85546875" style="104" bestFit="1" customWidth="1"/>
    <col min="8706" max="8706" width="32.85546875" style="104" customWidth="1"/>
    <col min="8707" max="8707" width="7.42578125" style="104" bestFit="1" customWidth="1"/>
    <col min="8708" max="8708" width="11.7109375" style="104" bestFit="1" customWidth="1"/>
    <col min="8709" max="8709" width="15.42578125" style="104" customWidth="1"/>
    <col min="8710" max="8710" width="16" style="104" customWidth="1"/>
    <col min="8711" max="8711" width="110.5703125" style="104" customWidth="1"/>
    <col min="8712" max="8960" width="9.140625" style="104"/>
    <col min="8961" max="8961" width="4.85546875" style="104" bestFit="1" customWidth="1"/>
    <col min="8962" max="8962" width="32.85546875" style="104" customWidth="1"/>
    <col min="8963" max="8963" width="7.42578125" style="104" bestFit="1" customWidth="1"/>
    <col min="8964" max="8964" width="11.7109375" style="104" bestFit="1" customWidth="1"/>
    <col min="8965" max="8965" width="15.42578125" style="104" customWidth="1"/>
    <col min="8966" max="8966" width="16" style="104" customWidth="1"/>
    <col min="8967" max="8967" width="110.5703125" style="104" customWidth="1"/>
    <col min="8968" max="9216" width="9.140625" style="104"/>
    <col min="9217" max="9217" width="4.85546875" style="104" bestFit="1" customWidth="1"/>
    <col min="9218" max="9218" width="32.85546875" style="104" customWidth="1"/>
    <col min="9219" max="9219" width="7.42578125" style="104" bestFit="1" customWidth="1"/>
    <col min="9220" max="9220" width="11.7109375" style="104" bestFit="1" customWidth="1"/>
    <col min="9221" max="9221" width="15.42578125" style="104" customWidth="1"/>
    <col min="9222" max="9222" width="16" style="104" customWidth="1"/>
    <col min="9223" max="9223" width="110.5703125" style="104" customWidth="1"/>
    <col min="9224" max="9472" width="9.140625" style="104"/>
    <col min="9473" max="9473" width="4.85546875" style="104" bestFit="1" customWidth="1"/>
    <col min="9474" max="9474" width="32.85546875" style="104" customWidth="1"/>
    <col min="9475" max="9475" width="7.42578125" style="104" bestFit="1" customWidth="1"/>
    <col min="9476" max="9476" width="11.7109375" style="104" bestFit="1" customWidth="1"/>
    <col min="9477" max="9477" width="15.42578125" style="104" customWidth="1"/>
    <col min="9478" max="9478" width="16" style="104" customWidth="1"/>
    <col min="9479" max="9479" width="110.5703125" style="104" customWidth="1"/>
    <col min="9480" max="9728" width="9.140625" style="104"/>
    <col min="9729" max="9729" width="4.85546875" style="104" bestFit="1" customWidth="1"/>
    <col min="9730" max="9730" width="32.85546875" style="104" customWidth="1"/>
    <col min="9731" max="9731" width="7.42578125" style="104" bestFit="1" customWidth="1"/>
    <col min="9732" max="9732" width="11.7109375" style="104" bestFit="1" customWidth="1"/>
    <col min="9733" max="9733" width="15.42578125" style="104" customWidth="1"/>
    <col min="9734" max="9734" width="16" style="104" customWidth="1"/>
    <col min="9735" max="9735" width="110.5703125" style="104" customWidth="1"/>
    <col min="9736" max="9984" width="9.140625" style="104"/>
    <col min="9985" max="9985" width="4.85546875" style="104" bestFit="1" customWidth="1"/>
    <col min="9986" max="9986" width="32.85546875" style="104" customWidth="1"/>
    <col min="9987" max="9987" width="7.42578125" style="104" bestFit="1" customWidth="1"/>
    <col min="9988" max="9988" width="11.7109375" style="104" bestFit="1" customWidth="1"/>
    <col min="9989" max="9989" width="15.42578125" style="104" customWidth="1"/>
    <col min="9990" max="9990" width="16" style="104" customWidth="1"/>
    <col min="9991" max="9991" width="110.5703125" style="104" customWidth="1"/>
    <col min="9992" max="10240" width="9.140625" style="104"/>
    <col min="10241" max="10241" width="4.85546875" style="104" bestFit="1" customWidth="1"/>
    <col min="10242" max="10242" width="32.85546875" style="104" customWidth="1"/>
    <col min="10243" max="10243" width="7.42578125" style="104" bestFit="1" customWidth="1"/>
    <col min="10244" max="10244" width="11.7109375" style="104" bestFit="1" customWidth="1"/>
    <col min="10245" max="10245" width="15.42578125" style="104" customWidth="1"/>
    <col min="10246" max="10246" width="16" style="104" customWidth="1"/>
    <col min="10247" max="10247" width="110.5703125" style="104" customWidth="1"/>
    <col min="10248" max="10496" width="9.140625" style="104"/>
    <col min="10497" max="10497" width="4.85546875" style="104" bestFit="1" customWidth="1"/>
    <col min="10498" max="10498" width="32.85546875" style="104" customWidth="1"/>
    <col min="10499" max="10499" width="7.42578125" style="104" bestFit="1" customWidth="1"/>
    <col min="10500" max="10500" width="11.7109375" style="104" bestFit="1" customWidth="1"/>
    <col min="10501" max="10501" width="15.42578125" style="104" customWidth="1"/>
    <col min="10502" max="10502" width="16" style="104" customWidth="1"/>
    <col min="10503" max="10503" width="110.5703125" style="104" customWidth="1"/>
    <col min="10504" max="10752" width="9.140625" style="104"/>
    <col min="10753" max="10753" width="4.85546875" style="104" bestFit="1" customWidth="1"/>
    <col min="10754" max="10754" width="32.85546875" style="104" customWidth="1"/>
    <col min="10755" max="10755" width="7.42578125" style="104" bestFit="1" customWidth="1"/>
    <col min="10756" max="10756" width="11.7109375" style="104" bestFit="1" customWidth="1"/>
    <col min="10757" max="10757" width="15.42578125" style="104" customWidth="1"/>
    <col min="10758" max="10758" width="16" style="104" customWidth="1"/>
    <col min="10759" max="10759" width="110.5703125" style="104" customWidth="1"/>
    <col min="10760" max="11008" width="9.140625" style="104"/>
    <col min="11009" max="11009" width="4.85546875" style="104" bestFit="1" customWidth="1"/>
    <col min="11010" max="11010" width="32.85546875" style="104" customWidth="1"/>
    <col min="11011" max="11011" width="7.42578125" style="104" bestFit="1" customWidth="1"/>
    <col min="11012" max="11012" width="11.7109375" style="104" bestFit="1" customWidth="1"/>
    <col min="11013" max="11013" width="15.42578125" style="104" customWidth="1"/>
    <col min="11014" max="11014" width="16" style="104" customWidth="1"/>
    <col min="11015" max="11015" width="110.5703125" style="104" customWidth="1"/>
    <col min="11016" max="11264" width="9.140625" style="104"/>
    <col min="11265" max="11265" width="4.85546875" style="104" bestFit="1" customWidth="1"/>
    <col min="11266" max="11266" width="32.85546875" style="104" customWidth="1"/>
    <col min="11267" max="11267" width="7.42578125" style="104" bestFit="1" customWidth="1"/>
    <col min="11268" max="11268" width="11.7109375" style="104" bestFit="1" customWidth="1"/>
    <col min="11269" max="11269" width="15.42578125" style="104" customWidth="1"/>
    <col min="11270" max="11270" width="16" style="104" customWidth="1"/>
    <col min="11271" max="11271" width="110.5703125" style="104" customWidth="1"/>
    <col min="11272" max="11520" width="9.140625" style="104"/>
    <col min="11521" max="11521" width="4.85546875" style="104" bestFit="1" customWidth="1"/>
    <col min="11522" max="11522" width="32.85546875" style="104" customWidth="1"/>
    <col min="11523" max="11523" width="7.42578125" style="104" bestFit="1" customWidth="1"/>
    <col min="11524" max="11524" width="11.7109375" style="104" bestFit="1" customWidth="1"/>
    <col min="11525" max="11525" width="15.42578125" style="104" customWidth="1"/>
    <col min="11526" max="11526" width="16" style="104" customWidth="1"/>
    <col min="11527" max="11527" width="110.5703125" style="104" customWidth="1"/>
    <col min="11528" max="11776" width="9.140625" style="104"/>
    <col min="11777" max="11777" width="4.85546875" style="104" bestFit="1" customWidth="1"/>
    <col min="11778" max="11778" width="32.85546875" style="104" customWidth="1"/>
    <col min="11779" max="11779" width="7.42578125" style="104" bestFit="1" customWidth="1"/>
    <col min="11780" max="11780" width="11.7109375" style="104" bestFit="1" customWidth="1"/>
    <col min="11781" max="11781" width="15.42578125" style="104" customWidth="1"/>
    <col min="11782" max="11782" width="16" style="104" customWidth="1"/>
    <col min="11783" max="11783" width="110.5703125" style="104" customWidth="1"/>
    <col min="11784" max="12032" width="9.140625" style="104"/>
    <col min="12033" max="12033" width="4.85546875" style="104" bestFit="1" customWidth="1"/>
    <col min="12034" max="12034" width="32.85546875" style="104" customWidth="1"/>
    <col min="12035" max="12035" width="7.42578125" style="104" bestFit="1" customWidth="1"/>
    <col min="12036" max="12036" width="11.7109375" style="104" bestFit="1" customWidth="1"/>
    <col min="12037" max="12037" width="15.42578125" style="104" customWidth="1"/>
    <col min="12038" max="12038" width="16" style="104" customWidth="1"/>
    <col min="12039" max="12039" width="110.5703125" style="104" customWidth="1"/>
    <col min="12040" max="12288" width="9.140625" style="104"/>
    <col min="12289" max="12289" width="4.85546875" style="104" bestFit="1" customWidth="1"/>
    <col min="12290" max="12290" width="32.85546875" style="104" customWidth="1"/>
    <col min="12291" max="12291" width="7.42578125" style="104" bestFit="1" customWidth="1"/>
    <col min="12292" max="12292" width="11.7109375" style="104" bestFit="1" customWidth="1"/>
    <col min="12293" max="12293" width="15.42578125" style="104" customWidth="1"/>
    <col min="12294" max="12294" width="16" style="104" customWidth="1"/>
    <col min="12295" max="12295" width="110.5703125" style="104" customWidth="1"/>
    <col min="12296" max="12544" width="9.140625" style="104"/>
    <col min="12545" max="12545" width="4.85546875" style="104" bestFit="1" customWidth="1"/>
    <col min="12546" max="12546" width="32.85546875" style="104" customWidth="1"/>
    <col min="12547" max="12547" width="7.42578125" style="104" bestFit="1" customWidth="1"/>
    <col min="12548" max="12548" width="11.7109375" style="104" bestFit="1" customWidth="1"/>
    <col min="12549" max="12549" width="15.42578125" style="104" customWidth="1"/>
    <col min="12550" max="12550" width="16" style="104" customWidth="1"/>
    <col min="12551" max="12551" width="110.5703125" style="104" customWidth="1"/>
    <col min="12552" max="12800" width="9.140625" style="104"/>
    <col min="12801" max="12801" width="4.85546875" style="104" bestFit="1" customWidth="1"/>
    <col min="12802" max="12802" width="32.85546875" style="104" customWidth="1"/>
    <col min="12803" max="12803" width="7.42578125" style="104" bestFit="1" customWidth="1"/>
    <col min="12804" max="12804" width="11.7109375" style="104" bestFit="1" customWidth="1"/>
    <col min="12805" max="12805" width="15.42578125" style="104" customWidth="1"/>
    <col min="12806" max="12806" width="16" style="104" customWidth="1"/>
    <col min="12807" max="12807" width="110.5703125" style="104" customWidth="1"/>
    <col min="12808" max="13056" width="9.140625" style="104"/>
    <col min="13057" max="13057" width="4.85546875" style="104" bestFit="1" customWidth="1"/>
    <col min="13058" max="13058" width="32.85546875" style="104" customWidth="1"/>
    <col min="13059" max="13059" width="7.42578125" style="104" bestFit="1" customWidth="1"/>
    <col min="13060" max="13060" width="11.7109375" style="104" bestFit="1" customWidth="1"/>
    <col min="13061" max="13061" width="15.42578125" style="104" customWidth="1"/>
    <col min="13062" max="13062" width="16" style="104" customWidth="1"/>
    <col min="13063" max="13063" width="110.5703125" style="104" customWidth="1"/>
    <col min="13064" max="13312" width="9.140625" style="104"/>
    <col min="13313" max="13313" width="4.85546875" style="104" bestFit="1" customWidth="1"/>
    <col min="13314" max="13314" width="32.85546875" style="104" customWidth="1"/>
    <col min="13315" max="13315" width="7.42578125" style="104" bestFit="1" customWidth="1"/>
    <col min="13316" max="13316" width="11.7109375" style="104" bestFit="1" customWidth="1"/>
    <col min="13317" max="13317" width="15.42578125" style="104" customWidth="1"/>
    <col min="13318" max="13318" width="16" style="104" customWidth="1"/>
    <col min="13319" max="13319" width="110.5703125" style="104" customWidth="1"/>
    <col min="13320" max="13568" width="9.140625" style="104"/>
    <col min="13569" max="13569" width="4.85546875" style="104" bestFit="1" customWidth="1"/>
    <col min="13570" max="13570" width="32.85546875" style="104" customWidth="1"/>
    <col min="13571" max="13571" width="7.42578125" style="104" bestFit="1" customWidth="1"/>
    <col min="13572" max="13572" width="11.7109375" style="104" bestFit="1" customWidth="1"/>
    <col min="13573" max="13573" width="15.42578125" style="104" customWidth="1"/>
    <col min="13574" max="13574" width="16" style="104" customWidth="1"/>
    <col min="13575" max="13575" width="110.5703125" style="104" customWidth="1"/>
    <col min="13576" max="13824" width="9.140625" style="104"/>
    <col min="13825" max="13825" width="4.85546875" style="104" bestFit="1" customWidth="1"/>
    <col min="13826" max="13826" width="32.85546875" style="104" customWidth="1"/>
    <col min="13827" max="13827" width="7.42578125" style="104" bestFit="1" customWidth="1"/>
    <col min="13828" max="13828" width="11.7109375" style="104" bestFit="1" customWidth="1"/>
    <col min="13829" max="13829" width="15.42578125" style="104" customWidth="1"/>
    <col min="13830" max="13830" width="16" style="104" customWidth="1"/>
    <col min="13831" max="13831" width="110.5703125" style="104" customWidth="1"/>
    <col min="13832" max="14080" width="9.140625" style="104"/>
    <col min="14081" max="14081" width="4.85546875" style="104" bestFit="1" customWidth="1"/>
    <col min="14082" max="14082" width="32.85546875" style="104" customWidth="1"/>
    <col min="14083" max="14083" width="7.42578125" style="104" bestFit="1" customWidth="1"/>
    <col min="14084" max="14084" width="11.7109375" style="104" bestFit="1" customWidth="1"/>
    <col min="14085" max="14085" width="15.42578125" style="104" customWidth="1"/>
    <col min="14086" max="14086" width="16" style="104" customWidth="1"/>
    <col min="14087" max="14087" width="110.5703125" style="104" customWidth="1"/>
    <col min="14088" max="14336" width="9.140625" style="104"/>
    <col min="14337" max="14337" width="4.85546875" style="104" bestFit="1" customWidth="1"/>
    <col min="14338" max="14338" width="32.85546875" style="104" customWidth="1"/>
    <col min="14339" max="14339" width="7.42578125" style="104" bestFit="1" customWidth="1"/>
    <col min="14340" max="14340" width="11.7109375" style="104" bestFit="1" customWidth="1"/>
    <col min="14341" max="14341" width="15.42578125" style="104" customWidth="1"/>
    <col min="14342" max="14342" width="16" style="104" customWidth="1"/>
    <col min="14343" max="14343" width="110.5703125" style="104" customWidth="1"/>
    <col min="14344" max="14592" width="9.140625" style="104"/>
    <col min="14593" max="14593" width="4.85546875" style="104" bestFit="1" customWidth="1"/>
    <col min="14594" max="14594" width="32.85546875" style="104" customWidth="1"/>
    <col min="14595" max="14595" width="7.42578125" style="104" bestFit="1" customWidth="1"/>
    <col min="14596" max="14596" width="11.7109375" style="104" bestFit="1" customWidth="1"/>
    <col min="14597" max="14597" width="15.42578125" style="104" customWidth="1"/>
    <col min="14598" max="14598" width="16" style="104" customWidth="1"/>
    <col min="14599" max="14599" width="110.5703125" style="104" customWidth="1"/>
    <col min="14600" max="14848" width="9.140625" style="104"/>
    <col min="14849" max="14849" width="4.85546875" style="104" bestFit="1" customWidth="1"/>
    <col min="14850" max="14850" width="32.85546875" style="104" customWidth="1"/>
    <col min="14851" max="14851" width="7.42578125" style="104" bestFit="1" customWidth="1"/>
    <col min="14852" max="14852" width="11.7109375" style="104" bestFit="1" customWidth="1"/>
    <col min="14853" max="14853" width="15.42578125" style="104" customWidth="1"/>
    <col min="14854" max="14854" width="16" style="104" customWidth="1"/>
    <col min="14855" max="14855" width="110.5703125" style="104" customWidth="1"/>
    <col min="14856" max="15104" width="9.140625" style="104"/>
    <col min="15105" max="15105" width="4.85546875" style="104" bestFit="1" customWidth="1"/>
    <col min="15106" max="15106" width="32.85546875" style="104" customWidth="1"/>
    <col min="15107" max="15107" width="7.42578125" style="104" bestFit="1" customWidth="1"/>
    <col min="15108" max="15108" width="11.7109375" style="104" bestFit="1" customWidth="1"/>
    <col min="15109" max="15109" width="15.42578125" style="104" customWidth="1"/>
    <col min="15110" max="15110" width="16" style="104" customWidth="1"/>
    <col min="15111" max="15111" width="110.5703125" style="104" customWidth="1"/>
    <col min="15112" max="15360" width="9.140625" style="104"/>
    <col min="15361" max="15361" width="4.85546875" style="104" bestFit="1" customWidth="1"/>
    <col min="15362" max="15362" width="32.85546875" style="104" customWidth="1"/>
    <col min="15363" max="15363" width="7.42578125" style="104" bestFit="1" customWidth="1"/>
    <col min="15364" max="15364" width="11.7109375" style="104" bestFit="1" customWidth="1"/>
    <col min="15365" max="15365" width="15.42578125" style="104" customWidth="1"/>
    <col min="15366" max="15366" width="16" style="104" customWidth="1"/>
    <col min="15367" max="15367" width="110.5703125" style="104" customWidth="1"/>
    <col min="15368" max="15616" width="9.140625" style="104"/>
    <col min="15617" max="15617" width="4.85546875" style="104" bestFit="1" customWidth="1"/>
    <col min="15618" max="15618" width="32.85546875" style="104" customWidth="1"/>
    <col min="15619" max="15619" width="7.42578125" style="104" bestFit="1" customWidth="1"/>
    <col min="15620" max="15620" width="11.7109375" style="104" bestFit="1" customWidth="1"/>
    <col min="15621" max="15621" width="15.42578125" style="104" customWidth="1"/>
    <col min="15622" max="15622" width="16" style="104" customWidth="1"/>
    <col min="15623" max="15623" width="110.5703125" style="104" customWidth="1"/>
    <col min="15624" max="15872" width="9.140625" style="104"/>
    <col min="15873" max="15873" width="4.85546875" style="104" bestFit="1" customWidth="1"/>
    <col min="15874" max="15874" width="32.85546875" style="104" customWidth="1"/>
    <col min="15875" max="15875" width="7.42578125" style="104" bestFit="1" customWidth="1"/>
    <col min="15876" max="15876" width="11.7109375" style="104" bestFit="1" customWidth="1"/>
    <col min="15877" max="15877" width="15.42578125" style="104" customWidth="1"/>
    <col min="15878" max="15878" width="16" style="104" customWidth="1"/>
    <col min="15879" max="15879" width="110.5703125" style="104" customWidth="1"/>
    <col min="15880" max="16128" width="9.140625" style="104"/>
    <col min="16129" max="16129" width="4.85546875" style="104" bestFit="1" customWidth="1"/>
    <col min="16130" max="16130" width="32.85546875" style="104" customWidth="1"/>
    <col min="16131" max="16131" width="7.42578125" style="104" bestFit="1" customWidth="1"/>
    <col min="16132" max="16132" width="11.7109375" style="104" bestFit="1" customWidth="1"/>
    <col min="16133" max="16133" width="15.42578125" style="104" customWidth="1"/>
    <col min="16134" max="16134" width="16" style="104" customWidth="1"/>
    <col min="16135" max="16135" width="110.5703125" style="104" customWidth="1"/>
    <col min="16136" max="16384" width="9.140625" style="104"/>
  </cols>
  <sheetData>
    <row r="1" spans="1:7" x14ac:dyDescent="0.2">
      <c r="A1" s="119"/>
      <c r="B1" s="120"/>
      <c r="C1" s="121" t="s">
        <v>41</v>
      </c>
      <c r="D1" s="121" t="s">
        <v>42</v>
      </c>
      <c r="E1" s="102" t="s">
        <v>43</v>
      </c>
      <c r="F1" s="102" t="s">
        <v>44</v>
      </c>
    </row>
    <row r="2" spans="1:7" ht="15.75" x14ac:dyDescent="0.25">
      <c r="A2" s="122" t="s">
        <v>1</v>
      </c>
      <c r="B2" s="123" t="s">
        <v>2</v>
      </c>
      <c r="C2" s="124"/>
      <c r="D2" s="125"/>
      <c r="F2" s="106"/>
    </row>
    <row r="3" spans="1:7" x14ac:dyDescent="0.2">
      <c r="A3" s="119"/>
      <c r="B3" s="126"/>
      <c r="C3" s="124"/>
      <c r="D3" s="125"/>
      <c r="F3" s="106"/>
    </row>
    <row r="4" spans="1:7" ht="12.75" x14ac:dyDescent="0.2">
      <c r="A4" s="127" t="s">
        <v>45</v>
      </c>
      <c r="B4" s="126" t="s">
        <v>46</v>
      </c>
      <c r="C4" s="124"/>
      <c r="D4" s="125"/>
      <c r="F4" s="106"/>
    </row>
    <row r="5" spans="1:7" x14ac:dyDescent="0.2">
      <c r="A5" s="119"/>
      <c r="B5" s="126"/>
      <c r="C5" s="124"/>
      <c r="D5" s="125"/>
      <c r="F5" s="106"/>
    </row>
    <row r="6" spans="1:7" ht="204" x14ac:dyDescent="0.2">
      <c r="A6" s="119" t="s">
        <v>47</v>
      </c>
      <c r="B6" s="128" t="s">
        <v>48</v>
      </c>
      <c r="C6" s="129" t="s">
        <v>49</v>
      </c>
      <c r="D6" s="125">
        <v>1</v>
      </c>
      <c r="F6" s="102">
        <f>D6*E6</f>
        <v>0</v>
      </c>
    </row>
    <row r="7" spans="1:7" x14ac:dyDescent="0.2">
      <c r="A7" s="119"/>
      <c r="B7" s="128"/>
      <c r="C7" s="124"/>
      <c r="D7" s="125"/>
    </row>
    <row r="8" spans="1:7" s="109" customFormat="1" ht="12.75" x14ac:dyDescent="0.2">
      <c r="A8" s="127" t="s">
        <v>50</v>
      </c>
      <c r="B8" s="130" t="s">
        <v>51</v>
      </c>
      <c r="C8" s="131"/>
      <c r="D8" s="132"/>
      <c r="E8" s="108"/>
      <c r="F8" s="108"/>
      <c r="G8" s="107"/>
    </row>
    <row r="9" spans="1:7" x14ac:dyDescent="0.2">
      <c r="A9" s="119"/>
      <c r="B9" s="128"/>
      <c r="C9" s="124"/>
      <c r="D9" s="125"/>
    </row>
    <row r="10" spans="1:7" ht="27.6" customHeight="1" x14ac:dyDescent="0.2">
      <c r="A10" s="119" t="s">
        <v>52</v>
      </c>
      <c r="B10" s="128" t="s">
        <v>469</v>
      </c>
      <c r="C10" s="124" t="s">
        <v>57</v>
      </c>
      <c r="D10" s="125">
        <v>2</v>
      </c>
      <c r="F10" s="102">
        <f>D10*E10</f>
        <v>0</v>
      </c>
    </row>
    <row r="11" spans="1:7" x14ac:dyDescent="0.2">
      <c r="A11" s="119"/>
      <c r="B11" s="128"/>
      <c r="C11" s="124"/>
      <c r="D11" s="125"/>
    </row>
    <row r="12" spans="1:7" ht="63.75" x14ac:dyDescent="0.2">
      <c r="A12" s="119" t="s">
        <v>55</v>
      </c>
      <c r="B12" s="128" t="s">
        <v>470</v>
      </c>
      <c r="C12" s="124" t="s">
        <v>54</v>
      </c>
      <c r="D12" s="125">
        <v>1</v>
      </c>
      <c r="F12" s="102">
        <f>D12*E12</f>
        <v>0</v>
      </c>
    </row>
    <row r="13" spans="1:7" x14ac:dyDescent="0.2">
      <c r="A13" s="119"/>
      <c r="B13" s="128"/>
      <c r="C13" s="124"/>
      <c r="D13" s="125"/>
    </row>
    <row r="14" spans="1:7" ht="51" x14ac:dyDescent="0.2">
      <c r="A14" s="133" t="s">
        <v>60</v>
      </c>
      <c r="B14" s="128" t="s">
        <v>471</v>
      </c>
      <c r="C14" s="124" t="s">
        <v>54</v>
      </c>
      <c r="D14" s="125">
        <v>1</v>
      </c>
      <c r="F14" s="102">
        <f>D14*E14</f>
        <v>0</v>
      </c>
    </row>
    <row r="15" spans="1:7" x14ac:dyDescent="0.2">
      <c r="A15" s="119"/>
      <c r="B15" s="128"/>
      <c r="C15" s="124"/>
      <c r="D15" s="125"/>
    </row>
    <row r="16" spans="1:7" ht="76.5" x14ac:dyDescent="0.2">
      <c r="A16" s="133" t="s">
        <v>58</v>
      </c>
      <c r="B16" s="128" t="s">
        <v>472</v>
      </c>
      <c r="C16" s="124" t="s">
        <v>54</v>
      </c>
      <c r="D16" s="125">
        <v>1</v>
      </c>
      <c r="F16" s="102">
        <f>D16*E16</f>
        <v>0</v>
      </c>
    </row>
    <row r="17" spans="1:7" x14ac:dyDescent="0.2">
      <c r="A17" s="119"/>
      <c r="B17" s="128"/>
      <c r="C17" s="124"/>
      <c r="D17" s="125"/>
    </row>
    <row r="18" spans="1:7" ht="51" x14ac:dyDescent="0.2">
      <c r="A18" s="133" t="s">
        <v>62</v>
      </c>
      <c r="B18" s="128" t="s">
        <v>61</v>
      </c>
      <c r="C18" s="124" t="s">
        <v>57</v>
      </c>
      <c r="D18" s="125">
        <v>2</v>
      </c>
      <c r="F18" s="102">
        <f>D18*E18</f>
        <v>0</v>
      </c>
    </row>
    <row r="19" spans="1:7" x14ac:dyDescent="0.2">
      <c r="A19" s="119"/>
      <c r="B19" s="128"/>
      <c r="C19" s="124"/>
      <c r="D19" s="125"/>
    </row>
    <row r="20" spans="1:7" ht="53.25" x14ac:dyDescent="0.2">
      <c r="A20" s="133" t="s">
        <v>64</v>
      </c>
      <c r="B20" s="128" t="s">
        <v>473</v>
      </c>
      <c r="C20" s="124" t="s">
        <v>54</v>
      </c>
      <c r="D20" s="125">
        <v>1</v>
      </c>
      <c r="F20" s="102">
        <f>D20*E20</f>
        <v>0</v>
      </c>
    </row>
    <row r="21" spans="1:7" x14ac:dyDescent="0.2">
      <c r="A21" s="119"/>
      <c r="B21" s="128"/>
      <c r="C21" s="124"/>
      <c r="D21" s="125"/>
    </row>
    <row r="22" spans="1:7" ht="38.25" x14ac:dyDescent="0.2">
      <c r="A22" s="133" t="s">
        <v>67</v>
      </c>
      <c r="B22" s="128" t="s">
        <v>474</v>
      </c>
      <c r="C22" s="124" t="s">
        <v>66</v>
      </c>
      <c r="D22" s="125">
        <v>62</v>
      </c>
      <c r="F22" s="102">
        <f>D22*E22</f>
        <v>0</v>
      </c>
    </row>
    <row r="23" spans="1:7" ht="51" x14ac:dyDescent="0.2">
      <c r="A23" s="133" t="s">
        <v>69</v>
      </c>
      <c r="B23" s="128" t="s">
        <v>411</v>
      </c>
      <c r="C23" s="124" t="s">
        <v>66</v>
      </c>
      <c r="D23" s="125">
        <v>10.4</v>
      </c>
      <c r="F23" s="102">
        <f>D23*E23</f>
        <v>0</v>
      </c>
    </row>
    <row r="24" spans="1:7" x14ac:dyDescent="0.2">
      <c r="A24" s="133"/>
      <c r="B24" s="128"/>
      <c r="C24" s="124"/>
      <c r="D24" s="125"/>
    </row>
    <row r="25" spans="1:7" ht="51" x14ac:dyDescent="0.2">
      <c r="A25" s="188" t="s">
        <v>71</v>
      </c>
      <c r="B25" s="189" t="s">
        <v>475</v>
      </c>
      <c r="C25" s="190" t="s">
        <v>66</v>
      </c>
      <c r="D25" s="191">
        <v>14.1</v>
      </c>
      <c r="E25" s="184"/>
      <c r="F25" s="184">
        <f>D25*E25</f>
        <v>0</v>
      </c>
    </row>
    <row r="26" spans="1:7" s="109" customFormat="1" x14ac:dyDescent="0.2">
      <c r="A26" s="119"/>
      <c r="B26" s="128"/>
      <c r="C26" s="124"/>
      <c r="D26" s="125"/>
      <c r="E26" s="168"/>
      <c r="F26" s="102"/>
      <c r="G26" s="107"/>
    </row>
    <row r="27" spans="1:7" ht="63.75" x14ac:dyDescent="0.2">
      <c r="A27" s="133" t="s">
        <v>73</v>
      </c>
      <c r="B27" s="128" t="s">
        <v>412</v>
      </c>
      <c r="C27" s="124" t="s">
        <v>66</v>
      </c>
      <c r="D27" s="125">
        <v>17.5</v>
      </c>
      <c r="F27" s="102">
        <f>D27*E27</f>
        <v>0</v>
      </c>
    </row>
    <row r="28" spans="1:7" x14ac:dyDescent="0.2">
      <c r="A28" s="133"/>
      <c r="B28" s="128"/>
      <c r="C28" s="124"/>
      <c r="D28" s="125"/>
    </row>
    <row r="29" spans="1:7" ht="63.75" x14ac:dyDescent="0.2">
      <c r="A29" s="133" t="s">
        <v>75</v>
      </c>
      <c r="B29" s="128" t="s">
        <v>476</v>
      </c>
      <c r="C29" s="124" t="s">
        <v>79</v>
      </c>
      <c r="D29" s="125">
        <v>20</v>
      </c>
      <c r="F29" s="102">
        <f>D29*E29</f>
        <v>0</v>
      </c>
    </row>
    <row r="30" spans="1:7" x14ac:dyDescent="0.2">
      <c r="A30" s="133"/>
      <c r="B30" s="128"/>
      <c r="C30" s="124"/>
      <c r="D30" s="125"/>
    </row>
    <row r="31" spans="1:7" ht="63.75" x14ac:dyDescent="0.2">
      <c r="A31" s="133" t="s">
        <v>77</v>
      </c>
      <c r="B31" s="128" t="s">
        <v>477</v>
      </c>
      <c r="C31" s="124" t="s">
        <v>79</v>
      </c>
      <c r="D31" s="125">
        <v>15</v>
      </c>
      <c r="F31" s="102">
        <f>D31*E31</f>
        <v>0</v>
      </c>
    </row>
    <row r="32" spans="1:7" x14ac:dyDescent="0.2">
      <c r="A32" s="133"/>
      <c r="B32" s="135"/>
      <c r="C32" s="135"/>
      <c r="D32" s="135"/>
      <c r="E32" s="104"/>
      <c r="F32" s="104"/>
    </row>
    <row r="33" spans="1:7" ht="63.75" x14ac:dyDescent="0.2">
      <c r="A33" s="133" t="s">
        <v>80</v>
      </c>
      <c r="B33" s="128" t="s">
        <v>478</v>
      </c>
      <c r="C33" s="124" t="s">
        <v>54</v>
      </c>
      <c r="D33" s="125">
        <v>1</v>
      </c>
      <c r="F33" s="102">
        <f>D33*E33</f>
        <v>0</v>
      </c>
    </row>
    <row r="34" spans="1:7" x14ac:dyDescent="0.2">
      <c r="A34" s="133"/>
      <c r="B34" s="128"/>
      <c r="C34" s="124"/>
      <c r="D34" s="125"/>
    </row>
    <row r="35" spans="1:7" ht="51" x14ac:dyDescent="0.2">
      <c r="A35" s="133" t="s">
        <v>82</v>
      </c>
      <c r="B35" s="128" t="s">
        <v>321</v>
      </c>
      <c r="C35" s="124" t="s">
        <v>79</v>
      </c>
      <c r="D35" s="125">
        <v>12</v>
      </c>
      <c r="F35" s="102">
        <f>D35*E35</f>
        <v>0</v>
      </c>
    </row>
    <row r="36" spans="1:7" ht="12.75" x14ac:dyDescent="0.2">
      <c r="A36" s="137"/>
      <c r="B36" s="128"/>
      <c r="C36" s="124"/>
      <c r="D36" s="125"/>
    </row>
    <row r="37" spans="1:7" ht="51" x14ac:dyDescent="0.2">
      <c r="A37" s="133" t="s">
        <v>84</v>
      </c>
      <c r="B37" s="128" t="s">
        <v>322</v>
      </c>
      <c r="C37" s="124" t="s">
        <v>79</v>
      </c>
      <c r="D37" s="125">
        <v>8</v>
      </c>
      <c r="F37" s="102">
        <f>D37*E37</f>
        <v>0</v>
      </c>
    </row>
    <row r="38" spans="1:7" x14ac:dyDescent="0.2">
      <c r="A38" s="119"/>
      <c r="B38" s="128"/>
      <c r="C38" s="124"/>
      <c r="D38" s="125"/>
    </row>
    <row r="39" spans="1:7" ht="51" x14ac:dyDescent="0.2">
      <c r="A39" s="133" t="s">
        <v>86</v>
      </c>
      <c r="B39" s="128" t="s">
        <v>479</v>
      </c>
      <c r="C39" s="124" t="s">
        <v>79</v>
      </c>
      <c r="D39" s="125">
        <v>15</v>
      </c>
      <c r="F39" s="102">
        <f>D39*E39</f>
        <v>0</v>
      </c>
    </row>
    <row r="40" spans="1:7" x14ac:dyDescent="0.2">
      <c r="A40" s="133"/>
      <c r="B40" s="128"/>
      <c r="C40" s="124"/>
      <c r="D40" s="125"/>
      <c r="G40" s="104"/>
    </row>
    <row r="41" spans="1:7" ht="51" x14ac:dyDescent="0.2">
      <c r="A41" s="133" t="s">
        <v>88</v>
      </c>
      <c r="B41" s="128" t="s">
        <v>324</v>
      </c>
      <c r="C41" s="124" t="s">
        <v>79</v>
      </c>
      <c r="D41" s="125">
        <v>4</v>
      </c>
      <c r="F41" s="102">
        <f>D41*E41</f>
        <v>0</v>
      </c>
      <c r="G41" s="104"/>
    </row>
    <row r="42" spans="1:7" x14ac:dyDescent="0.2">
      <c r="A42" s="119"/>
      <c r="B42" s="128"/>
      <c r="C42" s="124"/>
      <c r="D42" s="125"/>
      <c r="G42" s="104"/>
    </row>
    <row r="43" spans="1:7" x14ac:dyDescent="0.2">
      <c r="A43" s="119"/>
      <c r="B43" s="128"/>
      <c r="C43" s="124"/>
      <c r="D43" s="125"/>
      <c r="G43" s="104"/>
    </row>
    <row r="44" spans="1:7" ht="12.75" x14ac:dyDescent="0.2">
      <c r="A44" s="127" t="s">
        <v>102</v>
      </c>
      <c r="B44" s="130" t="s">
        <v>103</v>
      </c>
      <c r="C44" s="131"/>
      <c r="D44" s="132"/>
      <c r="E44" s="108"/>
      <c r="F44" s="108"/>
      <c r="G44" s="104"/>
    </row>
    <row r="45" spans="1:7" x14ac:dyDescent="0.2">
      <c r="A45" s="119"/>
      <c r="B45" s="128"/>
      <c r="C45" s="124"/>
      <c r="D45" s="125"/>
      <c r="G45" s="104"/>
    </row>
    <row r="46" spans="1:7" ht="25.5" x14ac:dyDescent="0.2">
      <c r="A46" s="133" t="s">
        <v>90</v>
      </c>
      <c r="B46" s="128" t="s">
        <v>171</v>
      </c>
      <c r="C46" s="124" t="s">
        <v>79</v>
      </c>
      <c r="D46" s="125">
        <v>12</v>
      </c>
      <c r="F46" s="102">
        <f>D46*E46</f>
        <v>0</v>
      </c>
      <c r="G46" s="104"/>
    </row>
    <row r="47" spans="1:7" x14ac:dyDescent="0.2">
      <c r="A47" s="119"/>
      <c r="B47" s="128"/>
      <c r="C47" s="124"/>
      <c r="D47" s="125"/>
      <c r="G47" s="104"/>
    </row>
    <row r="48" spans="1:7" ht="25.5" x14ac:dyDescent="0.2">
      <c r="A48" s="133" t="s">
        <v>92</v>
      </c>
      <c r="B48" s="128" t="s">
        <v>227</v>
      </c>
      <c r="C48" s="124" t="s">
        <v>79</v>
      </c>
      <c r="D48" s="125">
        <v>8</v>
      </c>
      <c r="F48" s="102">
        <f>D48*E48</f>
        <v>0</v>
      </c>
      <c r="G48" s="104"/>
    </row>
    <row r="49" spans="1:7" x14ac:dyDescent="0.2">
      <c r="A49" s="119"/>
      <c r="B49" s="128"/>
      <c r="C49" s="124"/>
      <c r="D49" s="125"/>
      <c r="G49" s="104"/>
    </row>
    <row r="50" spans="1:7" ht="25.5" x14ac:dyDescent="0.2">
      <c r="A50" s="133" t="s">
        <v>94</v>
      </c>
      <c r="B50" s="128" t="s">
        <v>480</v>
      </c>
      <c r="C50" s="124" t="s">
        <v>79</v>
      </c>
      <c r="D50" s="125">
        <v>15</v>
      </c>
      <c r="F50" s="102">
        <f>D50*E50</f>
        <v>0</v>
      </c>
      <c r="G50" s="104"/>
    </row>
    <row r="51" spans="1:7" x14ac:dyDescent="0.2">
      <c r="A51" s="119"/>
      <c r="B51" s="128"/>
      <c r="C51" s="124"/>
      <c r="D51" s="125"/>
      <c r="G51" s="104"/>
    </row>
    <row r="52" spans="1:7" ht="25.5" x14ac:dyDescent="0.2">
      <c r="A52" s="133" t="s">
        <v>96</v>
      </c>
      <c r="B52" s="128" t="s">
        <v>327</v>
      </c>
      <c r="C52" s="124" t="s">
        <v>79</v>
      </c>
      <c r="D52" s="125">
        <v>4</v>
      </c>
      <c r="F52" s="102">
        <f>D52*E52</f>
        <v>0</v>
      </c>
      <c r="G52" s="104"/>
    </row>
    <row r="53" spans="1:7" x14ac:dyDescent="0.2">
      <c r="A53" s="133"/>
      <c r="B53" s="128"/>
      <c r="C53" s="124"/>
      <c r="D53" s="125"/>
      <c r="G53" s="104"/>
    </row>
    <row r="54" spans="1:7" ht="38.25" x14ac:dyDescent="0.2">
      <c r="A54" s="133" t="s">
        <v>98</v>
      </c>
      <c r="B54" s="128" t="s">
        <v>481</v>
      </c>
      <c r="C54" s="124" t="s">
        <v>54</v>
      </c>
      <c r="D54" s="125">
        <v>2</v>
      </c>
      <c r="F54" s="102">
        <f>D54*E54</f>
        <v>0</v>
      </c>
      <c r="G54" s="104"/>
    </row>
    <row r="55" spans="1:7" x14ac:dyDescent="0.2">
      <c r="A55" s="133"/>
      <c r="B55" s="128"/>
      <c r="C55" s="124"/>
      <c r="D55" s="125"/>
      <c r="G55" s="104"/>
    </row>
    <row r="56" spans="1:7" ht="76.5" x14ac:dyDescent="0.2">
      <c r="A56" s="133" t="s">
        <v>100</v>
      </c>
      <c r="B56" s="192" t="s">
        <v>482</v>
      </c>
      <c r="C56" s="193" t="s">
        <v>66</v>
      </c>
      <c r="D56" s="194">
        <v>18</v>
      </c>
      <c r="E56" s="185"/>
      <c r="F56" s="185">
        <f>D56*E56</f>
        <v>0</v>
      </c>
      <c r="G56" s="104"/>
    </row>
    <row r="57" spans="1:7" x14ac:dyDescent="0.2">
      <c r="A57" s="133"/>
      <c r="B57" s="192"/>
      <c r="C57" s="193"/>
      <c r="D57" s="194"/>
      <c r="E57" s="185"/>
      <c r="F57" s="185"/>
      <c r="G57" s="104"/>
    </row>
    <row r="58" spans="1:7" ht="102" x14ac:dyDescent="0.2">
      <c r="A58" s="195" t="s">
        <v>104</v>
      </c>
      <c r="B58" s="192" t="s">
        <v>483</v>
      </c>
      <c r="C58" s="193" t="s">
        <v>66</v>
      </c>
      <c r="D58" s="194">
        <v>17.2</v>
      </c>
      <c r="E58" s="185"/>
      <c r="F58" s="185">
        <f>D58*E58</f>
        <v>0</v>
      </c>
      <c r="G58" s="104"/>
    </row>
    <row r="59" spans="1:7" x14ac:dyDescent="0.2">
      <c r="A59" s="119"/>
      <c r="B59" s="128"/>
      <c r="C59" s="124"/>
      <c r="D59" s="125"/>
      <c r="G59" s="104"/>
    </row>
    <row r="60" spans="1:7" ht="45" x14ac:dyDescent="0.25">
      <c r="A60" s="133" t="s">
        <v>106</v>
      </c>
      <c r="B60" s="160" t="s">
        <v>484</v>
      </c>
      <c r="C60" s="196" t="s">
        <v>66</v>
      </c>
      <c r="D60" s="197">
        <v>17.2</v>
      </c>
      <c r="E60" s="167"/>
      <c r="F60" s="167">
        <f>D60*E60</f>
        <v>0</v>
      </c>
      <c r="G60" s="104"/>
    </row>
    <row r="61" spans="1:7" x14ac:dyDescent="0.25">
      <c r="A61" s="133"/>
      <c r="B61" s="160"/>
      <c r="C61" s="196"/>
      <c r="D61" s="197"/>
      <c r="E61" s="167"/>
      <c r="F61" s="167"/>
      <c r="G61" s="104"/>
    </row>
    <row r="62" spans="1:7" ht="51" x14ac:dyDescent="0.2">
      <c r="A62" s="198" t="s">
        <v>108</v>
      </c>
      <c r="B62" s="199" t="s">
        <v>485</v>
      </c>
      <c r="C62" s="190" t="s">
        <v>54</v>
      </c>
      <c r="D62" s="191">
        <v>3</v>
      </c>
      <c r="E62" s="184"/>
      <c r="F62" s="184">
        <f>D62*E62</f>
        <v>0</v>
      </c>
      <c r="G62" s="104"/>
    </row>
    <row r="63" spans="1:7" x14ac:dyDescent="0.2">
      <c r="A63" s="119"/>
      <c r="B63" s="128"/>
      <c r="C63" s="124"/>
      <c r="D63" s="125"/>
      <c r="G63" s="104"/>
    </row>
    <row r="64" spans="1:7" ht="51" x14ac:dyDescent="0.2">
      <c r="A64" s="133" t="s">
        <v>110</v>
      </c>
      <c r="B64" s="128" t="s">
        <v>125</v>
      </c>
      <c r="C64" s="124" t="s">
        <v>126</v>
      </c>
      <c r="D64" s="125">
        <v>5</v>
      </c>
      <c r="F64" s="102">
        <f>D64*E64</f>
        <v>0</v>
      </c>
      <c r="G64" s="104"/>
    </row>
    <row r="65" spans="1:7" x14ac:dyDescent="0.2">
      <c r="A65" s="119"/>
      <c r="B65" s="128"/>
      <c r="C65" s="124"/>
      <c r="D65" s="125"/>
      <c r="G65" s="104"/>
    </row>
    <row r="66" spans="1:7" ht="12.75" x14ac:dyDescent="0.2">
      <c r="A66" s="125"/>
      <c r="B66" s="143" t="s">
        <v>127</v>
      </c>
      <c r="C66" s="144"/>
      <c r="D66" s="145"/>
      <c r="E66" s="112"/>
      <c r="F66" s="113">
        <f>SUM(F6:F65)</f>
        <v>0</v>
      </c>
      <c r="G66" s="104"/>
    </row>
    <row r="67" spans="1:7" ht="12.75" x14ac:dyDescent="0.2">
      <c r="A67" s="125"/>
      <c r="B67" s="146"/>
      <c r="C67" s="147"/>
      <c r="D67" s="148"/>
      <c r="E67" s="114"/>
      <c r="F67" s="115"/>
      <c r="G67" s="104"/>
    </row>
    <row r="68" spans="1:7" ht="12.75" x14ac:dyDescent="0.2">
      <c r="A68" s="125"/>
      <c r="B68" s="135"/>
      <c r="C68" s="135"/>
      <c r="D68" s="135"/>
      <c r="E68" s="104"/>
      <c r="F68" s="104"/>
      <c r="G68" s="104"/>
    </row>
    <row r="69" spans="1:7" ht="15.75" x14ac:dyDescent="0.25">
      <c r="A69" s="122" t="s">
        <v>3</v>
      </c>
      <c r="B69" s="123" t="s">
        <v>4</v>
      </c>
      <c r="C69" s="124"/>
      <c r="D69" s="125"/>
      <c r="F69" s="106"/>
      <c r="G69" s="104"/>
    </row>
    <row r="70" spans="1:7" x14ac:dyDescent="0.2">
      <c r="A70" s="119"/>
      <c r="B70" s="126"/>
      <c r="C70" s="124"/>
      <c r="D70" s="125"/>
      <c r="F70" s="106"/>
      <c r="G70" s="104"/>
    </row>
    <row r="71" spans="1:7" ht="12.75" x14ac:dyDescent="0.2">
      <c r="A71" s="127" t="s">
        <v>128</v>
      </c>
      <c r="B71" s="130" t="s">
        <v>173</v>
      </c>
      <c r="C71" s="124"/>
      <c r="D71" s="125"/>
      <c r="G71" s="104"/>
    </row>
    <row r="72" spans="1:7" x14ac:dyDescent="0.2">
      <c r="A72" s="119"/>
      <c r="B72" s="128"/>
      <c r="C72" s="124"/>
      <c r="D72" s="125"/>
      <c r="G72" s="104"/>
    </row>
    <row r="73" spans="1:7" ht="38.25" x14ac:dyDescent="0.2">
      <c r="A73" s="133" t="s">
        <v>47</v>
      </c>
      <c r="B73" s="175" t="s">
        <v>341</v>
      </c>
      <c r="C73" s="124" t="s">
        <v>66</v>
      </c>
      <c r="D73" s="125">
        <v>10.86</v>
      </c>
      <c r="F73" s="102">
        <f>D73*E73</f>
        <v>0</v>
      </c>
      <c r="G73" s="104"/>
    </row>
    <row r="74" spans="1:7" x14ac:dyDescent="0.2">
      <c r="A74" s="119"/>
      <c r="B74" s="128"/>
      <c r="C74" s="124"/>
      <c r="D74" s="125"/>
      <c r="G74" s="104"/>
    </row>
    <row r="75" spans="1:7" ht="12.75" x14ac:dyDescent="0.2">
      <c r="A75" s="127" t="s">
        <v>133</v>
      </c>
      <c r="B75" s="130" t="s">
        <v>486</v>
      </c>
      <c r="C75" s="124"/>
      <c r="D75" s="125"/>
      <c r="G75" s="104"/>
    </row>
    <row r="76" spans="1:7" x14ac:dyDescent="0.2">
      <c r="A76" s="119"/>
      <c r="B76" s="128"/>
      <c r="C76" s="124"/>
      <c r="D76" s="125"/>
      <c r="G76" s="104"/>
    </row>
    <row r="77" spans="1:7" ht="38.25" x14ac:dyDescent="0.2">
      <c r="A77" s="188" t="s">
        <v>52</v>
      </c>
      <c r="B77" s="199" t="s">
        <v>487</v>
      </c>
      <c r="C77" s="200"/>
      <c r="D77" s="201"/>
      <c r="E77" s="184"/>
      <c r="F77" s="184"/>
      <c r="G77" s="104"/>
    </row>
    <row r="78" spans="1:7" ht="12.75" x14ac:dyDescent="0.2">
      <c r="A78" s="198"/>
      <c r="B78" s="202" t="s">
        <v>488</v>
      </c>
      <c r="C78" s="190" t="s">
        <v>66</v>
      </c>
      <c r="D78" s="191">
        <v>29</v>
      </c>
      <c r="E78" s="184"/>
      <c r="F78" s="184">
        <f>D78*E78</f>
        <v>0</v>
      </c>
      <c r="G78" s="104"/>
    </row>
    <row r="79" spans="1:7" ht="12.75" x14ac:dyDescent="0.2">
      <c r="A79" s="198"/>
      <c r="B79" s="202" t="s">
        <v>489</v>
      </c>
      <c r="C79" s="190" t="s">
        <v>66</v>
      </c>
      <c r="D79" s="191">
        <v>27.8</v>
      </c>
      <c r="E79" s="184"/>
      <c r="F79" s="184">
        <f>D79*E79</f>
        <v>0</v>
      </c>
      <c r="G79" s="104"/>
    </row>
    <row r="80" spans="1:7" ht="12.75" x14ac:dyDescent="0.2">
      <c r="A80" s="198"/>
      <c r="B80" s="202"/>
      <c r="C80" s="190"/>
      <c r="D80" s="191"/>
      <c r="E80" s="184"/>
      <c r="F80" s="184"/>
      <c r="G80" s="104"/>
    </row>
    <row r="81" spans="1:7" ht="38.25" x14ac:dyDescent="0.2">
      <c r="A81" s="188" t="s">
        <v>55</v>
      </c>
      <c r="B81" s="199" t="s">
        <v>490</v>
      </c>
      <c r="C81" s="200"/>
      <c r="D81" s="201"/>
      <c r="E81" s="184"/>
      <c r="F81" s="184"/>
      <c r="G81" s="104"/>
    </row>
    <row r="82" spans="1:7" ht="12.75" x14ac:dyDescent="0.2">
      <c r="A82" s="203"/>
      <c r="B82" s="202" t="s">
        <v>488</v>
      </c>
      <c r="C82" s="190" t="s">
        <v>66</v>
      </c>
      <c r="D82" s="191">
        <v>18</v>
      </c>
      <c r="E82" s="184"/>
      <c r="F82" s="184">
        <f>D82*E82</f>
        <v>0</v>
      </c>
      <c r="G82" s="104"/>
    </row>
    <row r="83" spans="1:7" ht="12.75" x14ac:dyDescent="0.2">
      <c r="A83" s="203"/>
      <c r="B83" s="202" t="s">
        <v>489</v>
      </c>
      <c r="C83" s="190" t="s">
        <v>66</v>
      </c>
      <c r="D83" s="191">
        <v>16.7</v>
      </c>
      <c r="E83" s="184"/>
      <c r="F83" s="184">
        <f>D83*E83</f>
        <v>0</v>
      </c>
      <c r="G83" s="104"/>
    </row>
    <row r="84" spans="1:7" x14ac:dyDescent="0.2">
      <c r="A84" s="133"/>
      <c r="B84" s="128"/>
      <c r="C84" s="124"/>
      <c r="D84" s="125"/>
      <c r="G84" s="104"/>
    </row>
    <row r="85" spans="1:7" x14ac:dyDescent="0.2">
      <c r="A85" s="119"/>
      <c r="B85" s="128"/>
      <c r="C85" s="124"/>
      <c r="D85" s="125"/>
      <c r="G85" s="104"/>
    </row>
    <row r="86" spans="1:7" ht="12.75" x14ac:dyDescent="0.2">
      <c r="A86" s="127" t="s">
        <v>139</v>
      </c>
      <c r="B86" s="130" t="s">
        <v>134</v>
      </c>
      <c r="C86" s="124"/>
      <c r="D86" s="125"/>
      <c r="G86" s="104"/>
    </row>
    <row r="87" spans="1:7" x14ac:dyDescent="0.2">
      <c r="A87" s="119"/>
      <c r="B87" s="128"/>
      <c r="C87" s="124"/>
      <c r="D87" s="125"/>
      <c r="G87" s="104"/>
    </row>
    <row r="88" spans="1:7" ht="25.5" x14ac:dyDescent="0.2">
      <c r="A88" s="133" t="s">
        <v>58</v>
      </c>
      <c r="B88" s="128" t="s">
        <v>491</v>
      </c>
      <c r="C88" s="124" t="s">
        <v>66</v>
      </c>
      <c r="D88" s="125">
        <v>28.1</v>
      </c>
      <c r="F88" s="102">
        <f>D88*E88</f>
        <v>0</v>
      </c>
      <c r="G88" s="104"/>
    </row>
    <row r="89" spans="1:7" x14ac:dyDescent="0.2">
      <c r="A89" s="133"/>
      <c r="B89" s="128"/>
      <c r="C89" s="124"/>
      <c r="D89" s="125"/>
      <c r="G89" s="104"/>
    </row>
    <row r="90" spans="1:7" x14ac:dyDescent="0.2">
      <c r="A90" s="133" t="s">
        <v>60</v>
      </c>
      <c r="B90" s="128" t="s">
        <v>492</v>
      </c>
      <c r="C90" s="124" t="s">
        <v>66</v>
      </c>
      <c r="D90" s="125">
        <v>8.5</v>
      </c>
      <c r="F90" s="102">
        <f>D90*E90</f>
        <v>0</v>
      </c>
      <c r="G90" s="104"/>
    </row>
    <row r="91" spans="1:7" x14ac:dyDescent="0.2">
      <c r="A91" s="119"/>
      <c r="B91" s="128"/>
      <c r="C91" s="124"/>
      <c r="D91" s="125"/>
      <c r="G91" s="104"/>
    </row>
    <row r="92" spans="1:7" x14ac:dyDescent="0.2">
      <c r="A92" s="119"/>
      <c r="B92" s="128" t="s">
        <v>493</v>
      </c>
      <c r="C92" s="124" t="s">
        <v>66</v>
      </c>
      <c r="D92" s="125">
        <v>36.6</v>
      </c>
      <c r="F92" s="102">
        <f>D92*E92</f>
        <v>0</v>
      </c>
      <c r="G92" s="104"/>
    </row>
    <row r="93" spans="1:7" x14ac:dyDescent="0.2">
      <c r="A93" s="119"/>
      <c r="B93" s="128"/>
      <c r="C93" s="124"/>
      <c r="D93" s="125"/>
      <c r="G93" s="104"/>
    </row>
    <row r="94" spans="1:7" ht="25.5" x14ac:dyDescent="0.2">
      <c r="A94" s="133" t="s">
        <v>62</v>
      </c>
      <c r="B94" s="128" t="s">
        <v>136</v>
      </c>
      <c r="C94" s="124" t="s">
        <v>66</v>
      </c>
      <c r="D94" s="125">
        <v>18.899999999999999</v>
      </c>
      <c r="F94" s="102">
        <f>D94*E94</f>
        <v>0</v>
      </c>
      <c r="G94" s="104"/>
    </row>
    <row r="95" spans="1:7" x14ac:dyDescent="0.2">
      <c r="A95" s="133"/>
      <c r="B95" s="128"/>
      <c r="C95" s="124"/>
      <c r="D95" s="125"/>
      <c r="G95" s="104"/>
    </row>
    <row r="96" spans="1:7" ht="25.5" x14ac:dyDescent="0.2">
      <c r="A96" s="133" t="s">
        <v>64</v>
      </c>
      <c r="B96" s="128" t="s">
        <v>494</v>
      </c>
      <c r="C96" s="124" t="s">
        <v>66</v>
      </c>
      <c r="D96" s="125">
        <v>12</v>
      </c>
      <c r="F96" s="102">
        <f>D96*E96</f>
        <v>0</v>
      </c>
      <c r="G96" s="104"/>
    </row>
    <row r="97" spans="1:7" x14ac:dyDescent="0.2">
      <c r="A97" s="119"/>
      <c r="B97" s="128"/>
      <c r="C97" s="124"/>
      <c r="D97" s="125"/>
      <c r="G97" s="104"/>
    </row>
    <row r="98" spans="1:7" ht="25.5" x14ac:dyDescent="0.25">
      <c r="A98" s="165" t="s">
        <v>67</v>
      </c>
      <c r="B98" s="128" t="s">
        <v>138</v>
      </c>
      <c r="C98" s="124" t="s">
        <v>54</v>
      </c>
      <c r="D98" s="125">
        <v>1</v>
      </c>
      <c r="F98" s="102">
        <f>D98*E98</f>
        <v>0</v>
      </c>
      <c r="G98" s="104"/>
    </row>
    <row r="99" spans="1:7" x14ac:dyDescent="0.2">
      <c r="A99" s="133"/>
      <c r="B99" s="128"/>
      <c r="C99" s="124"/>
      <c r="D99" s="125"/>
      <c r="G99" s="104"/>
    </row>
    <row r="100" spans="1:7" x14ac:dyDescent="0.25">
      <c r="A100" s="165"/>
      <c r="B100" s="143" t="s">
        <v>145</v>
      </c>
      <c r="C100" s="144"/>
      <c r="D100" s="145"/>
      <c r="E100" s="112"/>
      <c r="F100" s="113">
        <f>SUM(F73:F99)</f>
        <v>0</v>
      </c>
      <c r="G100" s="104"/>
    </row>
    <row r="101" spans="1:7" x14ac:dyDescent="0.25">
      <c r="A101" s="165"/>
      <c r="B101" s="146"/>
      <c r="C101" s="147"/>
      <c r="D101" s="148"/>
      <c r="E101" s="114"/>
      <c r="F101" s="115"/>
      <c r="G101" s="104"/>
    </row>
    <row r="102" spans="1:7" x14ac:dyDescent="0.25">
      <c r="A102" s="165"/>
      <c r="B102" s="165"/>
      <c r="C102" s="165"/>
      <c r="D102" s="165"/>
      <c r="E102" s="159"/>
      <c r="F102" s="159"/>
    </row>
    <row r="103" spans="1:7" ht="15.75" x14ac:dyDescent="0.25">
      <c r="A103" s="122" t="s">
        <v>5</v>
      </c>
      <c r="B103" s="123" t="s">
        <v>146</v>
      </c>
      <c r="C103" s="124"/>
      <c r="D103" s="125"/>
    </row>
    <row r="104" spans="1:7" x14ac:dyDescent="0.2">
      <c r="A104" s="119"/>
      <c r="B104" s="120"/>
      <c r="C104" s="124"/>
      <c r="D104" s="125"/>
    </row>
    <row r="105" spans="1:7" ht="12.75" x14ac:dyDescent="0.2">
      <c r="A105" s="127" t="s">
        <v>147</v>
      </c>
      <c r="B105" s="130" t="s">
        <v>148</v>
      </c>
      <c r="C105" s="131"/>
      <c r="D105" s="132"/>
      <c r="E105" s="108"/>
      <c r="F105" s="108"/>
    </row>
    <row r="106" spans="1:7" ht="12.75" x14ac:dyDescent="0.2">
      <c r="A106" s="127"/>
      <c r="B106" s="130"/>
      <c r="C106" s="131"/>
      <c r="D106" s="132"/>
      <c r="E106" s="108"/>
      <c r="F106" s="108"/>
    </row>
    <row r="107" spans="1:7" x14ac:dyDescent="0.25">
      <c r="A107" s="119" t="s">
        <v>47</v>
      </c>
      <c r="B107" s="182" t="s">
        <v>495</v>
      </c>
      <c r="C107" s="196" t="s">
        <v>54</v>
      </c>
      <c r="D107" s="197">
        <v>1</v>
      </c>
      <c r="E107" s="167"/>
      <c r="F107" s="167">
        <f>D107*E107</f>
        <v>0</v>
      </c>
    </row>
    <row r="108" spans="1:7" x14ac:dyDescent="0.2">
      <c r="A108" s="119"/>
      <c r="B108" s="130"/>
      <c r="C108" s="131"/>
      <c r="D108" s="132"/>
      <c r="E108" s="108"/>
      <c r="F108" s="108"/>
    </row>
    <row r="109" spans="1:7" ht="60" x14ac:dyDescent="0.25">
      <c r="A109" s="149" t="s">
        <v>52</v>
      </c>
      <c r="B109" s="182" t="s">
        <v>496</v>
      </c>
      <c r="C109" s="196" t="s">
        <v>54</v>
      </c>
      <c r="D109" s="197">
        <v>2</v>
      </c>
      <c r="E109" s="167"/>
      <c r="F109" s="102">
        <f>D109*E109</f>
        <v>0</v>
      </c>
    </row>
    <row r="110" spans="1:7" x14ac:dyDescent="0.2">
      <c r="A110" s="149"/>
      <c r="B110" s="128"/>
      <c r="C110" s="124"/>
      <c r="D110" s="125"/>
    </row>
    <row r="111" spans="1:7" ht="38.25" x14ac:dyDescent="0.2">
      <c r="A111" s="149"/>
      <c r="B111" s="128" t="s">
        <v>497</v>
      </c>
      <c r="C111" s="124"/>
      <c r="D111" s="125"/>
    </row>
    <row r="112" spans="1:7" x14ac:dyDescent="0.2">
      <c r="A112" s="149"/>
      <c r="B112" s="128" t="s">
        <v>498</v>
      </c>
      <c r="C112" s="124" t="s">
        <v>79</v>
      </c>
      <c r="D112" s="125">
        <v>12</v>
      </c>
      <c r="F112" s="102">
        <f>D112*E112</f>
        <v>0</v>
      </c>
    </row>
    <row r="113" spans="1:6" x14ac:dyDescent="0.2">
      <c r="A113" s="149"/>
      <c r="B113" s="128" t="s">
        <v>499</v>
      </c>
      <c r="C113" s="124" t="s">
        <v>169</v>
      </c>
      <c r="D113" s="125">
        <v>10</v>
      </c>
      <c r="F113" s="102">
        <f>D113*E113</f>
        <v>0</v>
      </c>
    </row>
    <row r="114" spans="1:6" x14ac:dyDescent="0.2">
      <c r="A114" s="133" t="s">
        <v>55</v>
      </c>
      <c r="B114" s="128" t="s">
        <v>500</v>
      </c>
      <c r="C114" s="124" t="s">
        <v>501</v>
      </c>
      <c r="D114" s="125">
        <v>8</v>
      </c>
      <c r="F114" s="102">
        <f>D114*E114</f>
        <v>0</v>
      </c>
    </row>
    <row r="115" spans="1:6" x14ac:dyDescent="0.2">
      <c r="A115" s="119"/>
      <c r="B115" s="128"/>
      <c r="C115" s="124"/>
      <c r="D115" s="125"/>
    </row>
    <row r="116" spans="1:6" ht="45" x14ac:dyDescent="0.25">
      <c r="A116" s="149" t="s">
        <v>58</v>
      </c>
      <c r="B116" s="160" t="s">
        <v>502</v>
      </c>
      <c r="C116" s="196" t="s">
        <v>54</v>
      </c>
      <c r="D116" s="197">
        <v>2</v>
      </c>
      <c r="E116" s="167"/>
      <c r="F116" s="102">
        <f>D116*E116</f>
        <v>0</v>
      </c>
    </row>
    <row r="117" spans="1:6" x14ac:dyDescent="0.2">
      <c r="A117" s="149"/>
      <c r="B117" s="128"/>
      <c r="C117" s="124"/>
      <c r="D117" s="125"/>
    </row>
    <row r="118" spans="1:6" ht="51" x14ac:dyDescent="0.2">
      <c r="A118" s="149"/>
      <c r="B118" s="128" t="s">
        <v>503</v>
      </c>
      <c r="C118" s="124"/>
      <c r="D118" s="125"/>
    </row>
    <row r="119" spans="1:6" x14ac:dyDescent="0.2">
      <c r="A119" s="149" t="s">
        <v>60</v>
      </c>
      <c r="B119" s="128" t="s">
        <v>498</v>
      </c>
      <c r="C119" s="124" t="s">
        <v>79</v>
      </c>
      <c r="D119" s="125">
        <v>28.4</v>
      </c>
      <c r="F119" s="102">
        <f>D119*E119</f>
        <v>0</v>
      </c>
    </row>
    <row r="120" spans="1:6" x14ac:dyDescent="0.2">
      <c r="A120" s="149"/>
      <c r="B120" s="128"/>
      <c r="C120" s="124"/>
      <c r="D120" s="125"/>
    </row>
    <row r="121" spans="1:6" ht="51" x14ac:dyDescent="0.2">
      <c r="A121" s="149"/>
      <c r="B121" s="128" t="s">
        <v>504</v>
      </c>
      <c r="C121" s="124"/>
      <c r="D121" s="125"/>
    </row>
    <row r="122" spans="1:6" x14ac:dyDescent="0.2">
      <c r="A122" s="149"/>
      <c r="B122" s="128" t="s">
        <v>505</v>
      </c>
      <c r="C122" s="124" t="s">
        <v>79</v>
      </c>
      <c r="D122" s="125">
        <v>9</v>
      </c>
      <c r="F122" s="102">
        <f>D122*E122</f>
        <v>0</v>
      </c>
    </row>
    <row r="123" spans="1:6" x14ac:dyDescent="0.2">
      <c r="A123" s="149"/>
      <c r="B123" s="128" t="s">
        <v>506</v>
      </c>
      <c r="C123" s="124" t="s">
        <v>66</v>
      </c>
      <c r="D123" s="125">
        <v>12</v>
      </c>
      <c r="F123" s="102">
        <f>D123*E123</f>
        <v>0</v>
      </c>
    </row>
    <row r="124" spans="1:6" x14ac:dyDescent="0.2">
      <c r="A124" s="149" t="s">
        <v>62</v>
      </c>
      <c r="B124" s="128" t="s">
        <v>507</v>
      </c>
      <c r="C124" s="124" t="s">
        <v>169</v>
      </c>
      <c r="D124" s="125">
        <v>6</v>
      </c>
      <c r="F124" s="102">
        <f>D124*E124</f>
        <v>0</v>
      </c>
    </row>
    <row r="125" spans="1:6" x14ac:dyDescent="0.2">
      <c r="A125" s="149"/>
      <c r="B125" s="128"/>
      <c r="C125" s="124"/>
      <c r="D125" s="125"/>
    </row>
    <row r="126" spans="1:6" ht="51" x14ac:dyDescent="0.2">
      <c r="A126" s="149" t="s">
        <v>64</v>
      </c>
      <c r="B126" s="128" t="s">
        <v>508</v>
      </c>
      <c r="C126" s="124" t="s">
        <v>57</v>
      </c>
      <c r="D126" s="125">
        <v>2</v>
      </c>
      <c r="F126" s="102">
        <f>D126*E126</f>
        <v>0</v>
      </c>
    </row>
    <row r="127" spans="1:6" x14ac:dyDescent="0.2">
      <c r="A127" s="149"/>
      <c r="B127" s="128"/>
      <c r="C127" s="124"/>
      <c r="D127" s="125"/>
    </row>
    <row r="128" spans="1:6" ht="38.25" x14ac:dyDescent="0.2">
      <c r="A128" s="149" t="s">
        <v>67</v>
      </c>
      <c r="B128" s="128" t="s">
        <v>509</v>
      </c>
      <c r="C128" s="124" t="s">
        <v>54</v>
      </c>
      <c r="D128" s="125">
        <v>2</v>
      </c>
      <c r="F128" s="102">
        <f t="shared" ref="F128:F140" si="0">D128*E128</f>
        <v>0</v>
      </c>
    </row>
    <row r="129" spans="1:6" x14ac:dyDescent="0.2">
      <c r="A129" s="149"/>
      <c r="B129" s="128"/>
      <c r="C129" s="124"/>
      <c r="D129" s="125"/>
    </row>
    <row r="130" spans="1:6" ht="38.25" x14ac:dyDescent="0.2">
      <c r="A130" s="149" t="s">
        <v>69</v>
      </c>
      <c r="B130" s="128" t="s">
        <v>510</v>
      </c>
      <c r="C130" s="124" t="s">
        <v>176</v>
      </c>
      <c r="D130" s="125">
        <v>3</v>
      </c>
      <c r="F130" s="102">
        <f t="shared" si="0"/>
        <v>0</v>
      </c>
    </row>
    <row r="131" spans="1:6" x14ac:dyDescent="0.2">
      <c r="A131" s="149"/>
      <c r="B131" s="128"/>
      <c r="C131" s="124"/>
      <c r="D131" s="125"/>
    </row>
    <row r="132" spans="1:6" ht="25.5" x14ac:dyDescent="0.2">
      <c r="A132" s="149" t="s">
        <v>71</v>
      </c>
      <c r="B132" s="128" t="s">
        <v>511</v>
      </c>
      <c r="C132" s="124" t="s">
        <v>176</v>
      </c>
      <c r="D132" s="125">
        <v>3</v>
      </c>
      <c r="F132" s="102">
        <f t="shared" si="0"/>
        <v>0</v>
      </c>
    </row>
    <row r="133" spans="1:6" x14ac:dyDescent="0.2">
      <c r="A133" s="149"/>
      <c r="B133" s="128"/>
      <c r="C133" s="124"/>
      <c r="D133" s="125"/>
    </row>
    <row r="134" spans="1:6" ht="25.5" x14ac:dyDescent="0.2">
      <c r="A134" s="149" t="s">
        <v>73</v>
      </c>
      <c r="B134" s="128" t="s">
        <v>512</v>
      </c>
      <c r="C134" s="124" t="s">
        <v>176</v>
      </c>
      <c r="D134" s="125">
        <v>2</v>
      </c>
      <c r="F134" s="102">
        <f t="shared" si="0"/>
        <v>0</v>
      </c>
    </row>
    <row r="135" spans="1:6" x14ac:dyDescent="0.2">
      <c r="A135" s="149"/>
      <c r="B135" s="128"/>
      <c r="C135" s="124"/>
      <c r="D135" s="125"/>
    </row>
    <row r="136" spans="1:6" x14ac:dyDescent="0.2">
      <c r="A136" s="149" t="s">
        <v>75</v>
      </c>
      <c r="B136" s="128" t="s">
        <v>513</v>
      </c>
      <c r="C136" s="124" t="s">
        <v>176</v>
      </c>
      <c r="D136" s="125">
        <v>2</v>
      </c>
      <c r="F136" s="102">
        <f t="shared" si="0"/>
        <v>0</v>
      </c>
    </row>
    <row r="137" spans="1:6" x14ac:dyDescent="0.2">
      <c r="A137" s="133"/>
      <c r="B137" s="128"/>
      <c r="C137" s="124"/>
      <c r="D137" s="125"/>
    </row>
    <row r="138" spans="1:6" ht="25.5" x14ac:dyDescent="0.2">
      <c r="A138" s="133" t="s">
        <v>77</v>
      </c>
      <c r="B138" s="128" t="s">
        <v>514</v>
      </c>
      <c r="C138" s="124" t="s">
        <v>176</v>
      </c>
      <c r="D138" s="125">
        <v>8</v>
      </c>
      <c r="F138" s="102">
        <f t="shared" si="0"/>
        <v>0</v>
      </c>
    </row>
    <row r="139" spans="1:6" x14ac:dyDescent="0.2">
      <c r="A139" s="119"/>
      <c r="B139" s="128"/>
      <c r="C139" s="124"/>
      <c r="D139" s="125"/>
    </row>
    <row r="140" spans="1:6" x14ac:dyDescent="0.2">
      <c r="A140" s="133" t="s">
        <v>80</v>
      </c>
      <c r="B140" s="128" t="s">
        <v>515</v>
      </c>
      <c r="C140" s="124" t="s">
        <v>54</v>
      </c>
      <c r="D140" s="125">
        <v>1</v>
      </c>
      <c r="F140" s="102">
        <f t="shared" si="0"/>
        <v>0</v>
      </c>
    </row>
    <row r="141" spans="1:6" x14ac:dyDescent="0.2">
      <c r="A141" s="133"/>
      <c r="B141" s="128"/>
      <c r="C141" s="124"/>
      <c r="D141" s="125"/>
    </row>
    <row r="142" spans="1:6" ht="25.5" x14ac:dyDescent="0.25">
      <c r="A142" s="133" t="s">
        <v>82</v>
      </c>
      <c r="B142" s="128" t="s">
        <v>516</v>
      </c>
      <c r="C142" s="124" t="s">
        <v>517</v>
      </c>
      <c r="D142" s="125">
        <v>5</v>
      </c>
      <c r="E142" s="186"/>
      <c r="F142" s="102">
        <f>5/100*E142</f>
        <v>0</v>
      </c>
    </row>
    <row r="143" spans="1:6" x14ac:dyDescent="0.25">
      <c r="A143" s="165"/>
      <c r="B143" s="128"/>
      <c r="C143" s="124"/>
      <c r="D143" s="125"/>
    </row>
    <row r="144" spans="1:6" x14ac:dyDescent="0.25">
      <c r="A144" s="165"/>
      <c r="B144" s="143" t="s">
        <v>158</v>
      </c>
      <c r="C144" s="144"/>
      <c r="D144" s="145"/>
      <c r="E144" s="112"/>
      <c r="F144" s="187">
        <f>SUM(F107:F143)</f>
        <v>0</v>
      </c>
    </row>
    <row r="145" spans="1:6" x14ac:dyDescent="0.2">
      <c r="A145" s="119"/>
      <c r="B145" s="120"/>
      <c r="C145" s="124"/>
      <c r="D145" s="125"/>
    </row>
    <row r="146" spans="1:6" x14ac:dyDescent="0.2">
      <c r="A146" s="119"/>
      <c r="B146" s="120"/>
      <c r="C146" s="124"/>
      <c r="D146" s="125"/>
    </row>
    <row r="147" spans="1:6" ht="15.75" x14ac:dyDescent="0.2">
      <c r="A147" s="155" t="s">
        <v>7</v>
      </c>
      <c r="B147" s="156" t="s">
        <v>189</v>
      </c>
      <c r="C147" s="124"/>
      <c r="D147" s="125"/>
    </row>
    <row r="148" spans="1:6" x14ac:dyDescent="0.2">
      <c r="A148" s="119"/>
      <c r="B148" s="120"/>
      <c r="C148" s="124"/>
      <c r="D148" s="125"/>
    </row>
    <row r="149" spans="1:6" ht="12.75" x14ac:dyDescent="0.2">
      <c r="A149" s="127" t="s">
        <v>190</v>
      </c>
      <c r="B149" s="130" t="s">
        <v>8</v>
      </c>
      <c r="C149" s="131"/>
      <c r="D149" s="132"/>
      <c r="E149" s="108"/>
      <c r="F149" s="108"/>
    </row>
    <row r="150" spans="1:6" x14ac:dyDescent="0.2">
      <c r="A150" s="119"/>
      <c r="B150" s="128"/>
      <c r="C150" s="124"/>
      <c r="D150" s="125"/>
    </row>
    <row r="151" spans="1:6" ht="25.5" x14ac:dyDescent="0.2">
      <c r="A151" s="119" t="s">
        <v>47</v>
      </c>
      <c r="B151" s="128" t="s">
        <v>191</v>
      </c>
      <c r="C151" s="124" t="s">
        <v>66</v>
      </c>
      <c r="D151" s="125">
        <v>16.7</v>
      </c>
      <c r="F151" s="102">
        <f>D151*E151</f>
        <v>0</v>
      </c>
    </row>
    <row r="152" spans="1:6" x14ac:dyDescent="0.2">
      <c r="A152" s="119"/>
      <c r="B152" s="120"/>
      <c r="C152" s="124"/>
      <c r="D152" s="125"/>
    </row>
    <row r="153" spans="1:6" x14ac:dyDescent="0.2">
      <c r="A153" s="133" t="s">
        <v>52</v>
      </c>
      <c r="B153" s="120" t="s">
        <v>192</v>
      </c>
      <c r="C153" s="124" t="s">
        <v>66</v>
      </c>
      <c r="D153" s="125">
        <v>7.95</v>
      </c>
      <c r="F153" s="102">
        <f>D153*E153</f>
        <v>0</v>
      </c>
    </row>
    <row r="154" spans="1:6" x14ac:dyDescent="0.2">
      <c r="A154" s="119"/>
      <c r="B154" s="120"/>
      <c r="C154" s="124"/>
      <c r="D154" s="125"/>
    </row>
    <row r="155" spans="1:6" x14ac:dyDescent="0.2">
      <c r="A155" s="119"/>
      <c r="B155" s="143" t="s">
        <v>161</v>
      </c>
      <c r="C155" s="144"/>
      <c r="D155" s="145"/>
      <c r="E155" s="112"/>
      <c r="F155" s="113">
        <f>SUM(F151:F154)</f>
        <v>0</v>
      </c>
    </row>
    <row r="156" spans="1:6" x14ac:dyDescent="0.25">
      <c r="A156" s="165"/>
      <c r="B156" s="165"/>
      <c r="C156" s="165"/>
      <c r="D156" s="165"/>
      <c r="E156" s="159"/>
      <c r="F156" s="159"/>
    </row>
    <row r="157" spans="1:6" x14ac:dyDescent="0.2">
      <c r="A157" s="119"/>
      <c r="B157" s="120"/>
      <c r="C157" s="124"/>
      <c r="D157" s="125"/>
    </row>
    <row r="158" spans="1:6" ht="15.75" x14ac:dyDescent="0.25">
      <c r="A158" s="122" t="s">
        <v>32</v>
      </c>
      <c r="B158" s="123" t="s">
        <v>31</v>
      </c>
      <c r="C158" s="124"/>
      <c r="D158" s="125"/>
    </row>
    <row r="159" spans="1:6" x14ac:dyDescent="0.2">
      <c r="A159" s="119"/>
      <c r="B159" s="120"/>
      <c r="C159" s="124"/>
      <c r="D159" s="125"/>
    </row>
    <row r="160" spans="1:6" ht="25.5" x14ac:dyDescent="0.2">
      <c r="A160" s="127" t="s">
        <v>518</v>
      </c>
      <c r="B160" s="130" t="s">
        <v>519</v>
      </c>
      <c r="C160" s="131"/>
      <c r="D160" s="132"/>
      <c r="E160" s="108"/>
      <c r="F160" s="108"/>
    </row>
    <row r="161" spans="1:6" ht="12.75" x14ac:dyDescent="0.2">
      <c r="A161" s="127"/>
      <c r="B161" s="130"/>
      <c r="C161" s="131"/>
      <c r="D161" s="132"/>
      <c r="E161" s="108"/>
      <c r="F161" s="108"/>
    </row>
    <row r="162" spans="1:6" ht="26.25" x14ac:dyDescent="0.25">
      <c r="A162" s="119" t="s">
        <v>47</v>
      </c>
      <c r="B162" s="204" t="s">
        <v>520</v>
      </c>
      <c r="C162" s="205" t="s">
        <v>176</v>
      </c>
      <c r="D162" s="197">
        <v>2</v>
      </c>
      <c r="E162" s="167"/>
      <c r="F162" s="102">
        <f>D162*E162</f>
        <v>0</v>
      </c>
    </row>
    <row r="163" spans="1:6" x14ac:dyDescent="0.2">
      <c r="A163" s="119"/>
      <c r="B163" s="128"/>
      <c r="C163" s="124"/>
      <c r="D163" s="125"/>
    </row>
    <row r="164" spans="1:6" ht="25.5" x14ac:dyDescent="0.2">
      <c r="A164" s="149" t="s">
        <v>52</v>
      </c>
      <c r="B164" s="206" t="s">
        <v>521</v>
      </c>
      <c r="C164" s="124" t="s">
        <v>176</v>
      </c>
      <c r="D164" s="125">
        <v>3</v>
      </c>
      <c r="F164" s="102">
        <f>D164*E164</f>
        <v>0</v>
      </c>
    </row>
    <row r="165" spans="1:6" x14ac:dyDescent="0.2">
      <c r="A165" s="149"/>
      <c r="B165" s="128"/>
      <c r="C165" s="124"/>
      <c r="D165" s="125"/>
    </row>
    <row r="166" spans="1:6" ht="25.5" x14ac:dyDescent="0.2">
      <c r="A166" s="149" t="s">
        <v>55</v>
      </c>
      <c r="B166" s="207" t="s">
        <v>522</v>
      </c>
      <c r="C166" s="124" t="s">
        <v>176</v>
      </c>
      <c r="D166" s="125">
        <v>3</v>
      </c>
      <c r="F166" s="102">
        <f>D166*E166</f>
        <v>0</v>
      </c>
    </row>
    <row r="167" spans="1:6" x14ac:dyDescent="0.2">
      <c r="A167" s="149"/>
      <c r="B167" s="128"/>
      <c r="C167" s="124"/>
      <c r="D167" s="125"/>
    </row>
    <row r="168" spans="1:6" x14ac:dyDescent="0.25">
      <c r="A168" s="133" t="s">
        <v>58</v>
      </c>
      <c r="B168" s="160" t="s">
        <v>523</v>
      </c>
      <c r="C168" s="205" t="s">
        <v>176</v>
      </c>
      <c r="D168" s="197">
        <v>2</v>
      </c>
      <c r="E168" s="167"/>
      <c r="F168" s="102">
        <f>D168*E168</f>
        <v>0</v>
      </c>
    </row>
    <row r="169" spans="1:6" x14ac:dyDescent="0.2">
      <c r="A169" s="119"/>
      <c r="B169" s="128"/>
      <c r="C169" s="124"/>
      <c r="D169" s="125"/>
    </row>
    <row r="170" spans="1:6" ht="25.5" x14ac:dyDescent="0.2">
      <c r="A170" s="149" t="s">
        <v>60</v>
      </c>
      <c r="B170" s="128" t="s">
        <v>524</v>
      </c>
      <c r="C170" s="124" t="s">
        <v>176</v>
      </c>
      <c r="D170" s="125">
        <v>4</v>
      </c>
      <c r="F170" s="102">
        <f>D170*E170</f>
        <v>0</v>
      </c>
    </row>
    <row r="171" spans="1:6" ht="25.5" x14ac:dyDescent="0.2">
      <c r="A171" s="149"/>
      <c r="B171" s="128" t="s">
        <v>525</v>
      </c>
      <c r="C171" s="124" t="s">
        <v>176</v>
      </c>
      <c r="D171" s="125">
        <v>4</v>
      </c>
      <c r="F171" s="102">
        <f>D171*E171</f>
        <v>0</v>
      </c>
    </row>
    <row r="172" spans="1:6" x14ac:dyDescent="0.2">
      <c r="A172" s="149"/>
      <c r="B172" s="128"/>
      <c r="C172" s="124"/>
      <c r="D172" s="125"/>
    </row>
    <row r="173" spans="1:6" ht="25.5" x14ac:dyDescent="0.2">
      <c r="A173" s="149" t="s">
        <v>62</v>
      </c>
      <c r="B173" s="128" t="s">
        <v>526</v>
      </c>
      <c r="C173" s="124" t="s">
        <v>176</v>
      </c>
      <c r="D173" s="125">
        <v>3</v>
      </c>
      <c r="F173" s="102">
        <f>D173*E173</f>
        <v>0</v>
      </c>
    </row>
    <row r="174" spans="1:6" x14ac:dyDescent="0.2">
      <c r="A174" s="149"/>
      <c r="B174" s="128"/>
      <c r="C174" s="124"/>
      <c r="D174" s="125"/>
    </row>
    <row r="175" spans="1:6" ht="30" x14ac:dyDescent="0.25">
      <c r="A175" s="149" t="s">
        <v>64</v>
      </c>
      <c r="B175" s="208" t="s">
        <v>527</v>
      </c>
      <c r="C175" s="124" t="s">
        <v>57</v>
      </c>
      <c r="D175" s="125">
        <v>2</v>
      </c>
      <c r="F175" s="102">
        <f>D175*E175</f>
        <v>0</v>
      </c>
    </row>
    <row r="176" spans="1:6" x14ac:dyDescent="0.25">
      <c r="A176" s="149"/>
      <c r="B176" s="208"/>
      <c r="C176" s="124"/>
      <c r="D176" s="125"/>
    </row>
    <row r="177" spans="1:6" ht="30" x14ac:dyDescent="0.25">
      <c r="A177" s="149" t="s">
        <v>67</v>
      </c>
      <c r="B177" s="208" t="s">
        <v>528</v>
      </c>
      <c r="C177" s="124" t="s">
        <v>57</v>
      </c>
      <c r="D177" s="125">
        <v>2</v>
      </c>
      <c r="F177" s="102">
        <f>D177*E177</f>
        <v>0</v>
      </c>
    </row>
    <row r="178" spans="1:6" x14ac:dyDescent="0.25">
      <c r="A178" s="149"/>
      <c r="B178" s="208"/>
      <c r="C178" s="124"/>
      <c r="D178" s="125"/>
    </row>
    <row r="179" spans="1:6" x14ac:dyDescent="0.2">
      <c r="A179" s="119"/>
      <c r="B179" s="143" t="s">
        <v>158</v>
      </c>
      <c r="C179" s="144"/>
      <c r="D179" s="145"/>
      <c r="E179" s="112"/>
      <c r="F179" s="113">
        <f>SUM(F162:F177)</f>
        <v>0</v>
      </c>
    </row>
    <row r="180" spans="1:6" x14ac:dyDescent="0.2">
      <c r="A180" s="119"/>
      <c r="B180" s="120"/>
      <c r="C180" s="124"/>
      <c r="D180" s="125"/>
    </row>
  </sheetData>
  <sheetProtection algorithmName="SHA-512" hashValue="86PB5Jerkxae8qEahssQTi96v30X3SBhhmhwvXpxEDjV6+YGtAsANGcGeXWvdxyYMZTHmZtMaxhje3rnJdXv8A==" saltValue="Hmbn67K6GLYJ2hcSZ6HjpA==" spinCount="100000" sheet="1" objects="1" scenarios="1"/>
  <pageMargins left="0.70866141732283472" right="0.70866141732283472" top="0.74803149606299213" bottom="0.74803149606299213" header="0.31496062992125984" footer="0.31496062992125984"/>
  <pageSetup paperSize="9" scale="95" orientation="portrait" r:id="rId1"/>
  <headerFooter>
    <oddHeader>&amp;L&amp;G&amp;R PREUREDITEV PROSTOROV ELEKTRONIKE NA TESLOVI 30</oddHeader>
    <oddFooter>&amp;C&amp;P od &amp;N&amp;R&amp;A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59999389629810485"/>
  </sheetPr>
  <dimension ref="A1:G157"/>
  <sheetViews>
    <sheetView tabSelected="1" zoomScaleNormal="100" zoomScaleSheetLayoutView="100" workbookViewId="0">
      <selection activeCell="D38" sqref="D38"/>
    </sheetView>
  </sheetViews>
  <sheetFormatPr defaultRowHeight="15" x14ac:dyDescent="0.2"/>
  <cols>
    <col min="1" max="1" width="4.85546875" style="100" bestFit="1" customWidth="1"/>
    <col min="2" max="2" width="32.85546875" style="101" customWidth="1"/>
    <col min="3" max="3" width="7.42578125" style="105" bestFit="1" customWidth="1"/>
    <col min="4" max="4" width="11.7109375" style="103" bestFit="1" customWidth="1"/>
    <col min="5" max="5" width="15.42578125" style="102" customWidth="1"/>
    <col min="6" max="6" width="19" style="102" customWidth="1"/>
    <col min="7" max="7" width="15" style="103" customWidth="1"/>
    <col min="8" max="256" width="9.140625" style="104"/>
    <col min="257" max="257" width="4.85546875" style="104" bestFit="1" customWidth="1"/>
    <col min="258" max="258" width="32.85546875" style="104" customWidth="1"/>
    <col min="259" max="259" width="7.42578125" style="104" bestFit="1" customWidth="1"/>
    <col min="260" max="260" width="11.7109375" style="104" bestFit="1" customWidth="1"/>
    <col min="261" max="261" width="15.42578125" style="104" customWidth="1"/>
    <col min="262" max="262" width="19" style="104" customWidth="1"/>
    <col min="263" max="263" width="110.5703125" style="104" customWidth="1"/>
    <col min="264" max="512" width="9.140625" style="104"/>
    <col min="513" max="513" width="4.85546875" style="104" bestFit="1" customWidth="1"/>
    <col min="514" max="514" width="32.85546875" style="104" customWidth="1"/>
    <col min="515" max="515" width="7.42578125" style="104" bestFit="1" customWidth="1"/>
    <col min="516" max="516" width="11.7109375" style="104" bestFit="1" customWidth="1"/>
    <col min="517" max="517" width="15.42578125" style="104" customWidth="1"/>
    <col min="518" max="518" width="19" style="104" customWidth="1"/>
    <col min="519" max="519" width="110.5703125" style="104" customWidth="1"/>
    <col min="520" max="768" width="9.140625" style="104"/>
    <col min="769" max="769" width="4.85546875" style="104" bestFit="1" customWidth="1"/>
    <col min="770" max="770" width="32.85546875" style="104" customWidth="1"/>
    <col min="771" max="771" width="7.42578125" style="104" bestFit="1" customWidth="1"/>
    <col min="772" max="772" width="11.7109375" style="104" bestFit="1" customWidth="1"/>
    <col min="773" max="773" width="15.42578125" style="104" customWidth="1"/>
    <col min="774" max="774" width="19" style="104" customWidth="1"/>
    <col min="775" max="775" width="110.5703125" style="104" customWidth="1"/>
    <col min="776" max="1024" width="9.140625" style="104"/>
    <col min="1025" max="1025" width="4.85546875" style="104" bestFit="1" customWidth="1"/>
    <col min="1026" max="1026" width="32.85546875" style="104" customWidth="1"/>
    <col min="1027" max="1027" width="7.42578125" style="104" bestFit="1" customWidth="1"/>
    <col min="1028" max="1028" width="11.7109375" style="104" bestFit="1" customWidth="1"/>
    <col min="1029" max="1029" width="15.42578125" style="104" customWidth="1"/>
    <col min="1030" max="1030" width="19" style="104" customWidth="1"/>
    <col min="1031" max="1031" width="110.5703125" style="104" customWidth="1"/>
    <col min="1032" max="1280" width="9.140625" style="104"/>
    <col min="1281" max="1281" width="4.85546875" style="104" bestFit="1" customWidth="1"/>
    <col min="1282" max="1282" width="32.85546875" style="104" customWidth="1"/>
    <col min="1283" max="1283" width="7.42578125" style="104" bestFit="1" customWidth="1"/>
    <col min="1284" max="1284" width="11.7109375" style="104" bestFit="1" customWidth="1"/>
    <col min="1285" max="1285" width="15.42578125" style="104" customWidth="1"/>
    <col min="1286" max="1286" width="19" style="104" customWidth="1"/>
    <col min="1287" max="1287" width="110.5703125" style="104" customWidth="1"/>
    <col min="1288" max="1536" width="9.140625" style="104"/>
    <col min="1537" max="1537" width="4.85546875" style="104" bestFit="1" customWidth="1"/>
    <col min="1538" max="1538" width="32.85546875" style="104" customWidth="1"/>
    <col min="1539" max="1539" width="7.42578125" style="104" bestFit="1" customWidth="1"/>
    <col min="1540" max="1540" width="11.7109375" style="104" bestFit="1" customWidth="1"/>
    <col min="1541" max="1541" width="15.42578125" style="104" customWidth="1"/>
    <col min="1542" max="1542" width="19" style="104" customWidth="1"/>
    <col min="1543" max="1543" width="110.5703125" style="104" customWidth="1"/>
    <col min="1544" max="1792" width="9.140625" style="104"/>
    <col min="1793" max="1793" width="4.85546875" style="104" bestFit="1" customWidth="1"/>
    <col min="1794" max="1794" width="32.85546875" style="104" customWidth="1"/>
    <col min="1795" max="1795" width="7.42578125" style="104" bestFit="1" customWidth="1"/>
    <col min="1796" max="1796" width="11.7109375" style="104" bestFit="1" customWidth="1"/>
    <col min="1797" max="1797" width="15.42578125" style="104" customWidth="1"/>
    <col min="1798" max="1798" width="19" style="104" customWidth="1"/>
    <col min="1799" max="1799" width="110.5703125" style="104" customWidth="1"/>
    <col min="1800" max="2048" width="9.140625" style="104"/>
    <col min="2049" max="2049" width="4.85546875" style="104" bestFit="1" customWidth="1"/>
    <col min="2050" max="2050" width="32.85546875" style="104" customWidth="1"/>
    <col min="2051" max="2051" width="7.42578125" style="104" bestFit="1" customWidth="1"/>
    <col min="2052" max="2052" width="11.7109375" style="104" bestFit="1" customWidth="1"/>
    <col min="2053" max="2053" width="15.42578125" style="104" customWidth="1"/>
    <col min="2054" max="2054" width="19" style="104" customWidth="1"/>
    <col min="2055" max="2055" width="110.5703125" style="104" customWidth="1"/>
    <col min="2056" max="2304" width="9.140625" style="104"/>
    <col min="2305" max="2305" width="4.85546875" style="104" bestFit="1" customWidth="1"/>
    <col min="2306" max="2306" width="32.85546875" style="104" customWidth="1"/>
    <col min="2307" max="2307" width="7.42578125" style="104" bestFit="1" customWidth="1"/>
    <col min="2308" max="2308" width="11.7109375" style="104" bestFit="1" customWidth="1"/>
    <col min="2309" max="2309" width="15.42578125" style="104" customWidth="1"/>
    <col min="2310" max="2310" width="19" style="104" customWidth="1"/>
    <col min="2311" max="2311" width="110.5703125" style="104" customWidth="1"/>
    <col min="2312" max="2560" width="9.140625" style="104"/>
    <col min="2561" max="2561" width="4.85546875" style="104" bestFit="1" customWidth="1"/>
    <col min="2562" max="2562" width="32.85546875" style="104" customWidth="1"/>
    <col min="2563" max="2563" width="7.42578125" style="104" bestFit="1" customWidth="1"/>
    <col min="2564" max="2564" width="11.7109375" style="104" bestFit="1" customWidth="1"/>
    <col min="2565" max="2565" width="15.42578125" style="104" customWidth="1"/>
    <col min="2566" max="2566" width="19" style="104" customWidth="1"/>
    <col min="2567" max="2567" width="110.5703125" style="104" customWidth="1"/>
    <col min="2568" max="2816" width="9.140625" style="104"/>
    <col min="2817" max="2817" width="4.85546875" style="104" bestFit="1" customWidth="1"/>
    <col min="2818" max="2818" width="32.85546875" style="104" customWidth="1"/>
    <col min="2819" max="2819" width="7.42578125" style="104" bestFit="1" customWidth="1"/>
    <col min="2820" max="2820" width="11.7109375" style="104" bestFit="1" customWidth="1"/>
    <col min="2821" max="2821" width="15.42578125" style="104" customWidth="1"/>
    <col min="2822" max="2822" width="19" style="104" customWidth="1"/>
    <col min="2823" max="2823" width="110.5703125" style="104" customWidth="1"/>
    <col min="2824" max="3072" width="9.140625" style="104"/>
    <col min="3073" max="3073" width="4.85546875" style="104" bestFit="1" customWidth="1"/>
    <col min="3074" max="3074" width="32.85546875" style="104" customWidth="1"/>
    <col min="3075" max="3075" width="7.42578125" style="104" bestFit="1" customWidth="1"/>
    <col min="3076" max="3076" width="11.7109375" style="104" bestFit="1" customWidth="1"/>
    <col min="3077" max="3077" width="15.42578125" style="104" customWidth="1"/>
    <col min="3078" max="3078" width="19" style="104" customWidth="1"/>
    <col min="3079" max="3079" width="110.5703125" style="104" customWidth="1"/>
    <col min="3080" max="3328" width="9.140625" style="104"/>
    <col min="3329" max="3329" width="4.85546875" style="104" bestFit="1" customWidth="1"/>
    <col min="3330" max="3330" width="32.85546875" style="104" customWidth="1"/>
    <col min="3331" max="3331" width="7.42578125" style="104" bestFit="1" customWidth="1"/>
    <col min="3332" max="3332" width="11.7109375" style="104" bestFit="1" customWidth="1"/>
    <col min="3333" max="3333" width="15.42578125" style="104" customWidth="1"/>
    <col min="3334" max="3334" width="19" style="104" customWidth="1"/>
    <col min="3335" max="3335" width="110.5703125" style="104" customWidth="1"/>
    <col min="3336" max="3584" width="9.140625" style="104"/>
    <col min="3585" max="3585" width="4.85546875" style="104" bestFit="1" customWidth="1"/>
    <col min="3586" max="3586" width="32.85546875" style="104" customWidth="1"/>
    <col min="3587" max="3587" width="7.42578125" style="104" bestFit="1" customWidth="1"/>
    <col min="3588" max="3588" width="11.7109375" style="104" bestFit="1" customWidth="1"/>
    <col min="3589" max="3589" width="15.42578125" style="104" customWidth="1"/>
    <col min="3590" max="3590" width="19" style="104" customWidth="1"/>
    <col min="3591" max="3591" width="110.5703125" style="104" customWidth="1"/>
    <col min="3592" max="3840" width="9.140625" style="104"/>
    <col min="3841" max="3841" width="4.85546875" style="104" bestFit="1" customWidth="1"/>
    <col min="3842" max="3842" width="32.85546875" style="104" customWidth="1"/>
    <col min="3843" max="3843" width="7.42578125" style="104" bestFit="1" customWidth="1"/>
    <col min="3844" max="3844" width="11.7109375" style="104" bestFit="1" customWidth="1"/>
    <col min="3845" max="3845" width="15.42578125" style="104" customWidth="1"/>
    <col min="3846" max="3846" width="19" style="104" customWidth="1"/>
    <col min="3847" max="3847" width="110.5703125" style="104" customWidth="1"/>
    <col min="3848" max="4096" width="9.140625" style="104"/>
    <col min="4097" max="4097" width="4.85546875" style="104" bestFit="1" customWidth="1"/>
    <col min="4098" max="4098" width="32.85546875" style="104" customWidth="1"/>
    <col min="4099" max="4099" width="7.42578125" style="104" bestFit="1" customWidth="1"/>
    <col min="4100" max="4100" width="11.7109375" style="104" bestFit="1" customWidth="1"/>
    <col min="4101" max="4101" width="15.42578125" style="104" customWidth="1"/>
    <col min="4102" max="4102" width="19" style="104" customWidth="1"/>
    <col min="4103" max="4103" width="110.5703125" style="104" customWidth="1"/>
    <col min="4104" max="4352" width="9.140625" style="104"/>
    <col min="4353" max="4353" width="4.85546875" style="104" bestFit="1" customWidth="1"/>
    <col min="4354" max="4354" width="32.85546875" style="104" customWidth="1"/>
    <col min="4355" max="4355" width="7.42578125" style="104" bestFit="1" customWidth="1"/>
    <col min="4356" max="4356" width="11.7109375" style="104" bestFit="1" customWidth="1"/>
    <col min="4357" max="4357" width="15.42578125" style="104" customWidth="1"/>
    <col min="4358" max="4358" width="19" style="104" customWidth="1"/>
    <col min="4359" max="4359" width="110.5703125" style="104" customWidth="1"/>
    <col min="4360" max="4608" width="9.140625" style="104"/>
    <col min="4609" max="4609" width="4.85546875" style="104" bestFit="1" customWidth="1"/>
    <col min="4610" max="4610" width="32.85546875" style="104" customWidth="1"/>
    <col min="4611" max="4611" width="7.42578125" style="104" bestFit="1" customWidth="1"/>
    <col min="4612" max="4612" width="11.7109375" style="104" bestFit="1" customWidth="1"/>
    <col min="4613" max="4613" width="15.42578125" style="104" customWidth="1"/>
    <col min="4614" max="4614" width="19" style="104" customWidth="1"/>
    <col min="4615" max="4615" width="110.5703125" style="104" customWidth="1"/>
    <col min="4616" max="4864" width="9.140625" style="104"/>
    <col min="4865" max="4865" width="4.85546875" style="104" bestFit="1" customWidth="1"/>
    <col min="4866" max="4866" width="32.85546875" style="104" customWidth="1"/>
    <col min="4867" max="4867" width="7.42578125" style="104" bestFit="1" customWidth="1"/>
    <col min="4868" max="4868" width="11.7109375" style="104" bestFit="1" customWidth="1"/>
    <col min="4869" max="4869" width="15.42578125" style="104" customWidth="1"/>
    <col min="4870" max="4870" width="19" style="104" customWidth="1"/>
    <col min="4871" max="4871" width="110.5703125" style="104" customWidth="1"/>
    <col min="4872" max="5120" width="9.140625" style="104"/>
    <col min="5121" max="5121" width="4.85546875" style="104" bestFit="1" customWidth="1"/>
    <col min="5122" max="5122" width="32.85546875" style="104" customWidth="1"/>
    <col min="5123" max="5123" width="7.42578125" style="104" bestFit="1" customWidth="1"/>
    <col min="5124" max="5124" width="11.7109375" style="104" bestFit="1" customWidth="1"/>
    <col min="5125" max="5125" width="15.42578125" style="104" customWidth="1"/>
    <col min="5126" max="5126" width="19" style="104" customWidth="1"/>
    <col min="5127" max="5127" width="110.5703125" style="104" customWidth="1"/>
    <col min="5128" max="5376" width="9.140625" style="104"/>
    <col min="5377" max="5377" width="4.85546875" style="104" bestFit="1" customWidth="1"/>
    <col min="5378" max="5378" width="32.85546875" style="104" customWidth="1"/>
    <col min="5379" max="5379" width="7.42578125" style="104" bestFit="1" customWidth="1"/>
    <col min="5380" max="5380" width="11.7109375" style="104" bestFit="1" customWidth="1"/>
    <col min="5381" max="5381" width="15.42578125" style="104" customWidth="1"/>
    <col min="5382" max="5382" width="19" style="104" customWidth="1"/>
    <col min="5383" max="5383" width="110.5703125" style="104" customWidth="1"/>
    <col min="5384" max="5632" width="9.140625" style="104"/>
    <col min="5633" max="5633" width="4.85546875" style="104" bestFit="1" customWidth="1"/>
    <col min="5634" max="5634" width="32.85546875" style="104" customWidth="1"/>
    <col min="5635" max="5635" width="7.42578125" style="104" bestFit="1" customWidth="1"/>
    <col min="5636" max="5636" width="11.7109375" style="104" bestFit="1" customWidth="1"/>
    <col min="5637" max="5637" width="15.42578125" style="104" customWidth="1"/>
    <col min="5638" max="5638" width="19" style="104" customWidth="1"/>
    <col min="5639" max="5639" width="110.5703125" style="104" customWidth="1"/>
    <col min="5640" max="5888" width="9.140625" style="104"/>
    <col min="5889" max="5889" width="4.85546875" style="104" bestFit="1" customWidth="1"/>
    <col min="5890" max="5890" width="32.85546875" style="104" customWidth="1"/>
    <col min="5891" max="5891" width="7.42578125" style="104" bestFit="1" customWidth="1"/>
    <col min="5892" max="5892" width="11.7109375" style="104" bestFit="1" customWidth="1"/>
    <col min="5893" max="5893" width="15.42578125" style="104" customWidth="1"/>
    <col min="5894" max="5894" width="19" style="104" customWidth="1"/>
    <col min="5895" max="5895" width="110.5703125" style="104" customWidth="1"/>
    <col min="5896" max="6144" width="9.140625" style="104"/>
    <col min="6145" max="6145" width="4.85546875" style="104" bestFit="1" customWidth="1"/>
    <col min="6146" max="6146" width="32.85546875" style="104" customWidth="1"/>
    <col min="6147" max="6147" width="7.42578125" style="104" bestFit="1" customWidth="1"/>
    <col min="6148" max="6148" width="11.7109375" style="104" bestFit="1" customWidth="1"/>
    <col min="6149" max="6149" width="15.42578125" style="104" customWidth="1"/>
    <col min="6150" max="6150" width="19" style="104" customWidth="1"/>
    <col min="6151" max="6151" width="110.5703125" style="104" customWidth="1"/>
    <col min="6152" max="6400" width="9.140625" style="104"/>
    <col min="6401" max="6401" width="4.85546875" style="104" bestFit="1" customWidth="1"/>
    <col min="6402" max="6402" width="32.85546875" style="104" customWidth="1"/>
    <col min="6403" max="6403" width="7.42578125" style="104" bestFit="1" customWidth="1"/>
    <col min="6404" max="6404" width="11.7109375" style="104" bestFit="1" customWidth="1"/>
    <col min="6405" max="6405" width="15.42578125" style="104" customWidth="1"/>
    <col min="6406" max="6406" width="19" style="104" customWidth="1"/>
    <col min="6407" max="6407" width="110.5703125" style="104" customWidth="1"/>
    <col min="6408" max="6656" width="9.140625" style="104"/>
    <col min="6657" max="6657" width="4.85546875" style="104" bestFit="1" customWidth="1"/>
    <col min="6658" max="6658" width="32.85546875" style="104" customWidth="1"/>
    <col min="6659" max="6659" width="7.42578125" style="104" bestFit="1" customWidth="1"/>
    <col min="6660" max="6660" width="11.7109375" style="104" bestFit="1" customWidth="1"/>
    <col min="6661" max="6661" width="15.42578125" style="104" customWidth="1"/>
    <col min="6662" max="6662" width="19" style="104" customWidth="1"/>
    <col min="6663" max="6663" width="110.5703125" style="104" customWidth="1"/>
    <col min="6664" max="6912" width="9.140625" style="104"/>
    <col min="6913" max="6913" width="4.85546875" style="104" bestFit="1" customWidth="1"/>
    <col min="6914" max="6914" width="32.85546875" style="104" customWidth="1"/>
    <col min="6915" max="6915" width="7.42578125" style="104" bestFit="1" customWidth="1"/>
    <col min="6916" max="6916" width="11.7109375" style="104" bestFit="1" customWidth="1"/>
    <col min="6917" max="6917" width="15.42578125" style="104" customWidth="1"/>
    <col min="6918" max="6918" width="19" style="104" customWidth="1"/>
    <col min="6919" max="6919" width="110.5703125" style="104" customWidth="1"/>
    <col min="6920" max="7168" width="9.140625" style="104"/>
    <col min="7169" max="7169" width="4.85546875" style="104" bestFit="1" customWidth="1"/>
    <col min="7170" max="7170" width="32.85546875" style="104" customWidth="1"/>
    <col min="7171" max="7171" width="7.42578125" style="104" bestFit="1" customWidth="1"/>
    <col min="7172" max="7172" width="11.7109375" style="104" bestFit="1" customWidth="1"/>
    <col min="7173" max="7173" width="15.42578125" style="104" customWidth="1"/>
    <col min="7174" max="7174" width="19" style="104" customWidth="1"/>
    <col min="7175" max="7175" width="110.5703125" style="104" customWidth="1"/>
    <col min="7176" max="7424" width="9.140625" style="104"/>
    <col min="7425" max="7425" width="4.85546875" style="104" bestFit="1" customWidth="1"/>
    <col min="7426" max="7426" width="32.85546875" style="104" customWidth="1"/>
    <col min="7427" max="7427" width="7.42578125" style="104" bestFit="1" customWidth="1"/>
    <col min="7428" max="7428" width="11.7109375" style="104" bestFit="1" customWidth="1"/>
    <col min="7429" max="7429" width="15.42578125" style="104" customWidth="1"/>
    <col min="7430" max="7430" width="19" style="104" customWidth="1"/>
    <col min="7431" max="7431" width="110.5703125" style="104" customWidth="1"/>
    <col min="7432" max="7680" width="9.140625" style="104"/>
    <col min="7681" max="7681" width="4.85546875" style="104" bestFit="1" customWidth="1"/>
    <col min="7682" max="7682" width="32.85546875" style="104" customWidth="1"/>
    <col min="7683" max="7683" width="7.42578125" style="104" bestFit="1" customWidth="1"/>
    <col min="7684" max="7684" width="11.7109375" style="104" bestFit="1" customWidth="1"/>
    <col min="7685" max="7685" width="15.42578125" style="104" customWidth="1"/>
    <col min="7686" max="7686" width="19" style="104" customWidth="1"/>
    <col min="7687" max="7687" width="110.5703125" style="104" customWidth="1"/>
    <col min="7688" max="7936" width="9.140625" style="104"/>
    <col min="7937" max="7937" width="4.85546875" style="104" bestFit="1" customWidth="1"/>
    <col min="7938" max="7938" width="32.85546875" style="104" customWidth="1"/>
    <col min="7939" max="7939" width="7.42578125" style="104" bestFit="1" customWidth="1"/>
    <col min="7940" max="7940" width="11.7109375" style="104" bestFit="1" customWidth="1"/>
    <col min="7941" max="7941" width="15.42578125" style="104" customWidth="1"/>
    <col min="7942" max="7942" width="19" style="104" customWidth="1"/>
    <col min="7943" max="7943" width="110.5703125" style="104" customWidth="1"/>
    <col min="7944" max="8192" width="9.140625" style="104"/>
    <col min="8193" max="8193" width="4.85546875" style="104" bestFit="1" customWidth="1"/>
    <col min="8194" max="8194" width="32.85546875" style="104" customWidth="1"/>
    <col min="8195" max="8195" width="7.42578125" style="104" bestFit="1" customWidth="1"/>
    <col min="8196" max="8196" width="11.7109375" style="104" bestFit="1" customWidth="1"/>
    <col min="8197" max="8197" width="15.42578125" style="104" customWidth="1"/>
    <col min="8198" max="8198" width="19" style="104" customWidth="1"/>
    <col min="8199" max="8199" width="110.5703125" style="104" customWidth="1"/>
    <col min="8200" max="8448" width="9.140625" style="104"/>
    <col min="8449" max="8449" width="4.85546875" style="104" bestFit="1" customWidth="1"/>
    <col min="8450" max="8450" width="32.85546875" style="104" customWidth="1"/>
    <col min="8451" max="8451" width="7.42578125" style="104" bestFit="1" customWidth="1"/>
    <col min="8452" max="8452" width="11.7109375" style="104" bestFit="1" customWidth="1"/>
    <col min="8453" max="8453" width="15.42578125" style="104" customWidth="1"/>
    <col min="8454" max="8454" width="19" style="104" customWidth="1"/>
    <col min="8455" max="8455" width="110.5703125" style="104" customWidth="1"/>
    <col min="8456" max="8704" width="9.140625" style="104"/>
    <col min="8705" max="8705" width="4.85546875" style="104" bestFit="1" customWidth="1"/>
    <col min="8706" max="8706" width="32.85546875" style="104" customWidth="1"/>
    <col min="8707" max="8707" width="7.42578125" style="104" bestFit="1" customWidth="1"/>
    <col min="8708" max="8708" width="11.7109375" style="104" bestFit="1" customWidth="1"/>
    <col min="8709" max="8709" width="15.42578125" style="104" customWidth="1"/>
    <col min="8710" max="8710" width="19" style="104" customWidth="1"/>
    <col min="8711" max="8711" width="110.5703125" style="104" customWidth="1"/>
    <col min="8712" max="8960" width="9.140625" style="104"/>
    <col min="8961" max="8961" width="4.85546875" style="104" bestFit="1" customWidth="1"/>
    <col min="8962" max="8962" width="32.85546875" style="104" customWidth="1"/>
    <col min="8963" max="8963" width="7.42578125" style="104" bestFit="1" customWidth="1"/>
    <col min="8964" max="8964" width="11.7109375" style="104" bestFit="1" customWidth="1"/>
    <col min="8965" max="8965" width="15.42578125" style="104" customWidth="1"/>
    <col min="8966" max="8966" width="19" style="104" customWidth="1"/>
    <col min="8967" max="8967" width="110.5703125" style="104" customWidth="1"/>
    <col min="8968" max="9216" width="9.140625" style="104"/>
    <col min="9217" max="9217" width="4.85546875" style="104" bestFit="1" customWidth="1"/>
    <col min="9218" max="9218" width="32.85546875" style="104" customWidth="1"/>
    <col min="9219" max="9219" width="7.42578125" style="104" bestFit="1" customWidth="1"/>
    <col min="9220" max="9220" width="11.7109375" style="104" bestFit="1" customWidth="1"/>
    <col min="9221" max="9221" width="15.42578125" style="104" customWidth="1"/>
    <col min="9222" max="9222" width="19" style="104" customWidth="1"/>
    <col min="9223" max="9223" width="110.5703125" style="104" customWidth="1"/>
    <col min="9224" max="9472" width="9.140625" style="104"/>
    <col min="9473" max="9473" width="4.85546875" style="104" bestFit="1" customWidth="1"/>
    <col min="9474" max="9474" width="32.85546875" style="104" customWidth="1"/>
    <col min="9475" max="9475" width="7.42578125" style="104" bestFit="1" customWidth="1"/>
    <col min="9476" max="9476" width="11.7109375" style="104" bestFit="1" customWidth="1"/>
    <col min="9477" max="9477" width="15.42578125" style="104" customWidth="1"/>
    <col min="9478" max="9478" width="19" style="104" customWidth="1"/>
    <col min="9479" max="9479" width="110.5703125" style="104" customWidth="1"/>
    <col min="9480" max="9728" width="9.140625" style="104"/>
    <col min="9729" max="9729" width="4.85546875" style="104" bestFit="1" customWidth="1"/>
    <col min="9730" max="9730" width="32.85546875" style="104" customWidth="1"/>
    <col min="9731" max="9731" width="7.42578125" style="104" bestFit="1" customWidth="1"/>
    <col min="9732" max="9732" width="11.7109375" style="104" bestFit="1" customWidth="1"/>
    <col min="9733" max="9733" width="15.42578125" style="104" customWidth="1"/>
    <col min="9734" max="9734" width="19" style="104" customWidth="1"/>
    <col min="9735" max="9735" width="110.5703125" style="104" customWidth="1"/>
    <col min="9736" max="9984" width="9.140625" style="104"/>
    <col min="9985" max="9985" width="4.85546875" style="104" bestFit="1" customWidth="1"/>
    <col min="9986" max="9986" width="32.85546875" style="104" customWidth="1"/>
    <col min="9987" max="9987" width="7.42578125" style="104" bestFit="1" customWidth="1"/>
    <col min="9988" max="9988" width="11.7109375" style="104" bestFit="1" customWidth="1"/>
    <col min="9989" max="9989" width="15.42578125" style="104" customWidth="1"/>
    <col min="9990" max="9990" width="19" style="104" customWidth="1"/>
    <col min="9991" max="9991" width="110.5703125" style="104" customWidth="1"/>
    <col min="9992" max="10240" width="9.140625" style="104"/>
    <col min="10241" max="10241" width="4.85546875" style="104" bestFit="1" customWidth="1"/>
    <col min="10242" max="10242" width="32.85546875" style="104" customWidth="1"/>
    <col min="10243" max="10243" width="7.42578125" style="104" bestFit="1" customWidth="1"/>
    <col min="10244" max="10244" width="11.7109375" style="104" bestFit="1" customWidth="1"/>
    <col min="10245" max="10245" width="15.42578125" style="104" customWidth="1"/>
    <col min="10246" max="10246" width="19" style="104" customWidth="1"/>
    <col min="10247" max="10247" width="110.5703125" style="104" customWidth="1"/>
    <col min="10248" max="10496" width="9.140625" style="104"/>
    <col min="10497" max="10497" width="4.85546875" style="104" bestFit="1" customWidth="1"/>
    <col min="10498" max="10498" width="32.85546875" style="104" customWidth="1"/>
    <col min="10499" max="10499" width="7.42578125" style="104" bestFit="1" customWidth="1"/>
    <col min="10500" max="10500" width="11.7109375" style="104" bestFit="1" customWidth="1"/>
    <col min="10501" max="10501" width="15.42578125" style="104" customWidth="1"/>
    <col min="10502" max="10502" width="19" style="104" customWidth="1"/>
    <col min="10503" max="10503" width="110.5703125" style="104" customWidth="1"/>
    <col min="10504" max="10752" width="9.140625" style="104"/>
    <col min="10753" max="10753" width="4.85546875" style="104" bestFit="1" customWidth="1"/>
    <col min="10754" max="10754" width="32.85546875" style="104" customWidth="1"/>
    <col min="10755" max="10755" width="7.42578125" style="104" bestFit="1" customWidth="1"/>
    <col min="10756" max="10756" width="11.7109375" style="104" bestFit="1" customWidth="1"/>
    <col min="10757" max="10757" width="15.42578125" style="104" customWidth="1"/>
    <col min="10758" max="10758" width="19" style="104" customWidth="1"/>
    <col min="10759" max="10759" width="110.5703125" style="104" customWidth="1"/>
    <col min="10760" max="11008" width="9.140625" style="104"/>
    <col min="11009" max="11009" width="4.85546875" style="104" bestFit="1" customWidth="1"/>
    <col min="11010" max="11010" width="32.85546875" style="104" customWidth="1"/>
    <col min="11011" max="11011" width="7.42578125" style="104" bestFit="1" customWidth="1"/>
    <col min="11012" max="11012" width="11.7109375" style="104" bestFit="1" customWidth="1"/>
    <col min="11013" max="11013" width="15.42578125" style="104" customWidth="1"/>
    <col min="11014" max="11014" width="19" style="104" customWidth="1"/>
    <col min="11015" max="11015" width="110.5703125" style="104" customWidth="1"/>
    <col min="11016" max="11264" width="9.140625" style="104"/>
    <col min="11265" max="11265" width="4.85546875" style="104" bestFit="1" customWidth="1"/>
    <col min="11266" max="11266" width="32.85546875" style="104" customWidth="1"/>
    <col min="11267" max="11267" width="7.42578125" style="104" bestFit="1" customWidth="1"/>
    <col min="11268" max="11268" width="11.7109375" style="104" bestFit="1" customWidth="1"/>
    <col min="11269" max="11269" width="15.42578125" style="104" customWidth="1"/>
    <col min="11270" max="11270" width="19" style="104" customWidth="1"/>
    <col min="11271" max="11271" width="110.5703125" style="104" customWidth="1"/>
    <col min="11272" max="11520" width="9.140625" style="104"/>
    <col min="11521" max="11521" width="4.85546875" style="104" bestFit="1" customWidth="1"/>
    <col min="11522" max="11522" width="32.85546875" style="104" customWidth="1"/>
    <col min="11523" max="11523" width="7.42578125" style="104" bestFit="1" customWidth="1"/>
    <col min="11524" max="11524" width="11.7109375" style="104" bestFit="1" customWidth="1"/>
    <col min="11525" max="11525" width="15.42578125" style="104" customWidth="1"/>
    <col min="11526" max="11526" width="19" style="104" customWidth="1"/>
    <col min="11527" max="11527" width="110.5703125" style="104" customWidth="1"/>
    <col min="11528" max="11776" width="9.140625" style="104"/>
    <col min="11777" max="11777" width="4.85546875" style="104" bestFit="1" customWidth="1"/>
    <col min="11778" max="11778" width="32.85546875" style="104" customWidth="1"/>
    <col min="11779" max="11779" width="7.42578125" style="104" bestFit="1" customWidth="1"/>
    <col min="11780" max="11780" width="11.7109375" style="104" bestFit="1" customWidth="1"/>
    <col min="11781" max="11781" width="15.42578125" style="104" customWidth="1"/>
    <col min="11782" max="11782" width="19" style="104" customWidth="1"/>
    <col min="11783" max="11783" width="110.5703125" style="104" customWidth="1"/>
    <col min="11784" max="12032" width="9.140625" style="104"/>
    <col min="12033" max="12033" width="4.85546875" style="104" bestFit="1" customWidth="1"/>
    <col min="12034" max="12034" width="32.85546875" style="104" customWidth="1"/>
    <col min="12035" max="12035" width="7.42578125" style="104" bestFit="1" customWidth="1"/>
    <col min="12036" max="12036" width="11.7109375" style="104" bestFit="1" customWidth="1"/>
    <col min="12037" max="12037" width="15.42578125" style="104" customWidth="1"/>
    <col min="12038" max="12038" width="19" style="104" customWidth="1"/>
    <col min="12039" max="12039" width="110.5703125" style="104" customWidth="1"/>
    <col min="12040" max="12288" width="9.140625" style="104"/>
    <col min="12289" max="12289" width="4.85546875" style="104" bestFit="1" customWidth="1"/>
    <col min="12290" max="12290" width="32.85546875" style="104" customWidth="1"/>
    <col min="12291" max="12291" width="7.42578125" style="104" bestFit="1" customWidth="1"/>
    <col min="12292" max="12292" width="11.7109375" style="104" bestFit="1" customWidth="1"/>
    <col min="12293" max="12293" width="15.42578125" style="104" customWidth="1"/>
    <col min="12294" max="12294" width="19" style="104" customWidth="1"/>
    <col min="12295" max="12295" width="110.5703125" style="104" customWidth="1"/>
    <col min="12296" max="12544" width="9.140625" style="104"/>
    <col min="12545" max="12545" width="4.85546875" style="104" bestFit="1" customWidth="1"/>
    <col min="12546" max="12546" width="32.85546875" style="104" customWidth="1"/>
    <col min="12547" max="12547" width="7.42578125" style="104" bestFit="1" customWidth="1"/>
    <col min="12548" max="12548" width="11.7109375" style="104" bestFit="1" customWidth="1"/>
    <col min="12549" max="12549" width="15.42578125" style="104" customWidth="1"/>
    <col min="12550" max="12550" width="19" style="104" customWidth="1"/>
    <col min="12551" max="12551" width="110.5703125" style="104" customWidth="1"/>
    <col min="12552" max="12800" width="9.140625" style="104"/>
    <col min="12801" max="12801" width="4.85546875" style="104" bestFit="1" customWidth="1"/>
    <col min="12802" max="12802" width="32.85546875" style="104" customWidth="1"/>
    <col min="12803" max="12803" width="7.42578125" style="104" bestFit="1" customWidth="1"/>
    <col min="12804" max="12804" width="11.7109375" style="104" bestFit="1" customWidth="1"/>
    <col min="12805" max="12805" width="15.42578125" style="104" customWidth="1"/>
    <col min="12806" max="12806" width="19" style="104" customWidth="1"/>
    <col min="12807" max="12807" width="110.5703125" style="104" customWidth="1"/>
    <col min="12808" max="13056" width="9.140625" style="104"/>
    <col min="13057" max="13057" width="4.85546875" style="104" bestFit="1" customWidth="1"/>
    <col min="13058" max="13058" width="32.85546875" style="104" customWidth="1"/>
    <col min="13059" max="13059" width="7.42578125" style="104" bestFit="1" customWidth="1"/>
    <col min="13060" max="13060" width="11.7109375" style="104" bestFit="1" customWidth="1"/>
    <col min="13061" max="13061" width="15.42578125" style="104" customWidth="1"/>
    <col min="13062" max="13062" width="19" style="104" customWidth="1"/>
    <col min="13063" max="13063" width="110.5703125" style="104" customWidth="1"/>
    <col min="13064" max="13312" width="9.140625" style="104"/>
    <col min="13313" max="13313" width="4.85546875" style="104" bestFit="1" customWidth="1"/>
    <col min="13314" max="13314" width="32.85546875" style="104" customWidth="1"/>
    <col min="13315" max="13315" width="7.42578125" style="104" bestFit="1" customWidth="1"/>
    <col min="13316" max="13316" width="11.7109375" style="104" bestFit="1" customWidth="1"/>
    <col min="13317" max="13317" width="15.42578125" style="104" customWidth="1"/>
    <col min="13318" max="13318" width="19" style="104" customWidth="1"/>
    <col min="13319" max="13319" width="110.5703125" style="104" customWidth="1"/>
    <col min="13320" max="13568" width="9.140625" style="104"/>
    <col min="13569" max="13569" width="4.85546875" style="104" bestFit="1" customWidth="1"/>
    <col min="13570" max="13570" width="32.85546875" style="104" customWidth="1"/>
    <col min="13571" max="13571" width="7.42578125" style="104" bestFit="1" customWidth="1"/>
    <col min="13572" max="13572" width="11.7109375" style="104" bestFit="1" customWidth="1"/>
    <col min="13573" max="13573" width="15.42578125" style="104" customWidth="1"/>
    <col min="13574" max="13574" width="19" style="104" customWidth="1"/>
    <col min="13575" max="13575" width="110.5703125" style="104" customWidth="1"/>
    <col min="13576" max="13824" width="9.140625" style="104"/>
    <col min="13825" max="13825" width="4.85546875" style="104" bestFit="1" customWidth="1"/>
    <col min="13826" max="13826" width="32.85546875" style="104" customWidth="1"/>
    <col min="13827" max="13827" width="7.42578125" style="104" bestFit="1" customWidth="1"/>
    <col min="13828" max="13828" width="11.7109375" style="104" bestFit="1" customWidth="1"/>
    <col min="13829" max="13829" width="15.42578125" style="104" customWidth="1"/>
    <col min="13830" max="13830" width="19" style="104" customWidth="1"/>
    <col min="13831" max="13831" width="110.5703125" style="104" customWidth="1"/>
    <col min="13832" max="14080" width="9.140625" style="104"/>
    <col min="14081" max="14081" width="4.85546875" style="104" bestFit="1" customWidth="1"/>
    <col min="14082" max="14082" width="32.85546875" style="104" customWidth="1"/>
    <col min="14083" max="14083" width="7.42578125" style="104" bestFit="1" customWidth="1"/>
    <col min="14084" max="14084" width="11.7109375" style="104" bestFit="1" customWidth="1"/>
    <col min="14085" max="14085" width="15.42578125" style="104" customWidth="1"/>
    <col min="14086" max="14086" width="19" style="104" customWidth="1"/>
    <col min="14087" max="14087" width="110.5703125" style="104" customWidth="1"/>
    <col min="14088" max="14336" width="9.140625" style="104"/>
    <col min="14337" max="14337" width="4.85546875" style="104" bestFit="1" customWidth="1"/>
    <col min="14338" max="14338" width="32.85546875" style="104" customWidth="1"/>
    <col min="14339" max="14339" width="7.42578125" style="104" bestFit="1" customWidth="1"/>
    <col min="14340" max="14340" width="11.7109375" style="104" bestFit="1" customWidth="1"/>
    <col min="14341" max="14341" width="15.42578125" style="104" customWidth="1"/>
    <col min="14342" max="14342" width="19" style="104" customWidth="1"/>
    <col min="14343" max="14343" width="110.5703125" style="104" customWidth="1"/>
    <col min="14344" max="14592" width="9.140625" style="104"/>
    <col min="14593" max="14593" width="4.85546875" style="104" bestFit="1" customWidth="1"/>
    <col min="14594" max="14594" width="32.85546875" style="104" customWidth="1"/>
    <col min="14595" max="14595" width="7.42578125" style="104" bestFit="1" customWidth="1"/>
    <col min="14596" max="14596" width="11.7109375" style="104" bestFit="1" customWidth="1"/>
    <col min="14597" max="14597" width="15.42578125" style="104" customWidth="1"/>
    <col min="14598" max="14598" width="19" style="104" customWidth="1"/>
    <col min="14599" max="14599" width="110.5703125" style="104" customWidth="1"/>
    <col min="14600" max="14848" width="9.140625" style="104"/>
    <col min="14849" max="14849" width="4.85546875" style="104" bestFit="1" customWidth="1"/>
    <col min="14850" max="14850" width="32.85546875" style="104" customWidth="1"/>
    <col min="14851" max="14851" width="7.42578125" style="104" bestFit="1" customWidth="1"/>
    <col min="14852" max="14852" width="11.7109375" style="104" bestFit="1" customWidth="1"/>
    <col min="14853" max="14853" width="15.42578125" style="104" customWidth="1"/>
    <col min="14854" max="14854" width="19" style="104" customWidth="1"/>
    <col min="14855" max="14855" width="110.5703125" style="104" customWidth="1"/>
    <col min="14856" max="15104" width="9.140625" style="104"/>
    <col min="15105" max="15105" width="4.85546875" style="104" bestFit="1" customWidth="1"/>
    <col min="15106" max="15106" width="32.85546875" style="104" customWidth="1"/>
    <col min="15107" max="15107" width="7.42578125" style="104" bestFit="1" customWidth="1"/>
    <col min="15108" max="15108" width="11.7109375" style="104" bestFit="1" customWidth="1"/>
    <col min="15109" max="15109" width="15.42578125" style="104" customWidth="1"/>
    <col min="15110" max="15110" width="19" style="104" customWidth="1"/>
    <col min="15111" max="15111" width="110.5703125" style="104" customWidth="1"/>
    <col min="15112" max="15360" width="9.140625" style="104"/>
    <col min="15361" max="15361" width="4.85546875" style="104" bestFit="1" customWidth="1"/>
    <col min="15362" max="15362" width="32.85546875" style="104" customWidth="1"/>
    <col min="15363" max="15363" width="7.42578125" style="104" bestFit="1" customWidth="1"/>
    <col min="15364" max="15364" width="11.7109375" style="104" bestFit="1" customWidth="1"/>
    <col min="15365" max="15365" width="15.42578125" style="104" customWidth="1"/>
    <col min="15366" max="15366" width="19" style="104" customWidth="1"/>
    <col min="15367" max="15367" width="110.5703125" style="104" customWidth="1"/>
    <col min="15368" max="15616" width="9.140625" style="104"/>
    <col min="15617" max="15617" width="4.85546875" style="104" bestFit="1" customWidth="1"/>
    <col min="15618" max="15618" width="32.85546875" style="104" customWidth="1"/>
    <col min="15619" max="15619" width="7.42578125" style="104" bestFit="1" customWidth="1"/>
    <col min="15620" max="15620" width="11.7109375" style="104" bestFit="1" customWidth="1"/>
    <col min="15621" max="15621" width="15.42578125" style="104" customWidth="1"/>
    <col min="15622" max="15622" width="19" style="104" customWidth="1"/>
    <col min="15623" max="15623" width="110.5703125" style="104" customWidth="1"/>
    <col min="15624" max="15872" width="9.140625" style="104"/>
    <col min="15873" max="15873" width="4.85546875" style="104" bestFit="1" customWidth="1"/>
    <col min="15874" max="15874" width="32.85546875" style="104" customWidth="1"/>
    <col min="15875" max="15875" width="7.42578125" style="104" bestFit="1" customWidth="1"/>
    <col min="15876" max="15876" width="11.7109375" style="104" bestFit="1" customWidth="1"/>
    <col min="15877" max="15877" width="15.42578125" style="104" customWidth="1"/>
    <col min="15878" max="15878" width="19" style="104" customWidth="1"/>
    <col min="15879" max="15879" width="110.5703125" style="104" customWidth="1"/>
    <col min="15880" max="16128" width="9.140625" style="104"/>
    <col min="16129" max="16129" width="4.85546875" style="104" bestFit="1" customWidth="1"/>
    <col min="16130" max="16130" width="32.85546875" style="104" customWidth="1"/>
    <col min="16131" max="16131" width="7.42578125" style="104" bestFit="1" customWidth="1"/>
    <col min="16132" max="16132" width="11.7109375" style="104" bestFit="1" customWidth="1"/>
    <col min="16133" max="16133" width="15.42578125" style="104" customWidth="1"/>
    <col min="16134" max="16134" width="19" style="104" customWidth="1"/>
    <col min="16135" max="16135" width="110.5703125" style="104" customWidth="1"/>
    <col min="16136" max="16384" width="9.140625" style="104"/>
  </cols>
  <sheetData>
    <row r="1" spans="1:7" x14ac:dyDescent="0.2">
      <c r="A1" s="119"/>
      <c r="B1" s="120"/>
      <c r="C1" s="121" t="s">
        <v>41</v>
      </c>
      <c r="D1" s="121" t="s">
        <v>42</v>
      </c>
      <c r="E1" s="102" t="s">
        <v>43</v>
      </c>
      <c r="F1" s="102" t="s">
        <v>44</v>
      </c>
    </row>
    <row r="2" spans="1:7" ht="15.75" x14ac:dyDescent="0.25">
      <c r="A2" s="122" t="s">
        <v>1</v>
      </c>
      <c r="B2" s="123" t="s">
        <v>2</v>
      </c>
      <c r="C2" s="124"/>
      <c r="D2" s="125"/>
      <c r="F2" s="106"/>
    </row>
    <row r="3" spans="1:7" x14ac:dyDescent="0.2">
      <c r="A3" s="119"/>
      <c r="B3" s="126"/>
      <c r="C3" s="124"/>
      <c r="D3" s="125"/>
      <c r="F3" s="106"/>
    </row>
    <row r="4" spans="1:7" ht="12.75" x14ac:dyDescent="0.2">
      <c r="A4" s="127" t="s">
        <v>45</v>
      </c>
      <c r="B4" s="126" t="s">
        <v>46</v>
      </c>
      <c r="C4" s="124"/>
      <c r="D4" s="125"/>
      <c r="F4" s="106"/>
    </row>
    <row r="5" spans="1:7" x14ac:dyDescent="0.2">
      <c r="A5" s="119"/>
      <c r="B5" s="126"/>
      <c r="C5" s="124"/>
      <c r="D5" s="125"/>
      <c r="F5" s="106"/>
    </row>
    <row r="6" spans="1:7" ht="204" x14ac:dyDescent="0.2">
      <c r="A6" s="119" t="s">
        <v>47</v>
      </c>
      <c r="B6" s="128" t="s">
        <v>48</v>
      </c>
      <c r="C6" s="129" t="s">
        <v>49</v>
      </c>
      <c r="D6" s="125">
        <v>1</v>
      </c>
      <c r="F6" s="102">
        <f>D6*E6</f>
        <v>0</v>
      </c>
    </row>
    <row r="7" spans="1:7" x14ac:dyDescent="0.2">
      <c r="A7" s="119"/>
      <c r="B7" s="128"/>
      <c r="C7" s="124"/>
      <c r="D7" s="125"/>
    </row>
    <row r="8" spans="1:7" s="109" customFormat="1" ht="12.75" x14ac:dyDescent="0.2">
      <c r="A8" s="127" t="s">
        <v>50</v>
      </c>
      <c r="B8" s="130" t="s">
        <v>51</v>
      </c>
      <c r="C8" s="131"/>
      <c r="D8" s="132"/>
      <c r="E8" s="108"/>
      <c r="F8" s="108"/>
      <c r="G8" s="107"/>
    </row>
    <row r="9" spans="1:7" x14ac:dyDescent="0.2">
      <c r="A9" s="119"/>
      <c r="B9" s="128"/>
      <c r="C9" s="124"/>
      <c r="D9" s="125"/>
    </row>
    <row r="10" spans="1:7" ht="89.25" x14ac:dyDescent="0.2">
      <c r="A10" s="133" t="s">
        <v>52</v>
      </c>
      <c r="B10" s="128" t="s">
        <v>53</v>
      </c>
      <c r="C10" s="124" t="s">
        <v>54</v>
      </c>
      <c r="D10" s="125">
        <v>1</v>
      </c>
      <c r="F10" s="102">
        <f>D10*E10</f>
        <v>0</v>
      </c>
    </row>
    <row r="11" spans="1:7" x14ac:dyDescent="0.2">
      <c r="A11" s="119"/>
      <c r="B11" s="128"/>
      <c r="C11" s="124"/>
      <c r="D11" s="125"/>
    </row>
    <row r="12" spans="1:7" ht="51" x14ac:dyDescent="0.2">
      <c r="A12" s="133" t="s">
        <v>55</v>
      </c>
      <c r="B12" s="128" t="s">
        <v>56</v>
      </c>
      <c r="C12" s="124" t="s">
        <v>57</v>
      </c>
      <c r="D12" s="125">
        <v>1</v>
      </c>
      <c r="F12" s="102">
        <f>D12*E12</f>
        <v>0</v>
      </c>
    </row>
    <row r="13" spans="1:7" x14ac:dyDescent="0.2">
      <c r="A13" s="119"/>
      <c r="B13" s="128"/>
      <c r="C13" s="124"/>
      <c r="D13" s="125"/>
    </row>
    <row r="14" spans="1:7" ht="63.75" x14ac:dyDescent="0.2">
      <c r="A14" s="133" t="s">
        <v>58</v>
      </c>
      <c r="B14" s="128" t="s">
        <v>59</v>
      </c>
      <c r="C14" s="124" t="s">
        <v>54</v>
      </c>
      <c r="D14" s="125">
        <v>1</v>
      </c>
      <c r="F14" s="102">
        <f>D14*E14</f>
        <v>0</v>
      </c>
    </row>
    <row r="15" spans="1:7" x14ac:dyDescent="0.2">
      <c r="A15" s="133"/>
      <c r="B15" s="128"/>
      <c r="C15" s="124"/>
      <c r="D15" s="125"/>
    </row>
    <row r="16" spans="1:7" ht="51" x14ac:dyDescent="0.2">
      <c r="A16" s="133" t="s">
        <v>60</v>
      </c>
      <c r="B16" s="128" t="s">
        <v>61</v>
      </c>
      <c r="C16" s="124" t="s">
        <v>57</v>
      </c>
      <c r="D16" s="125">
        <v>2</v>
      </c>
      <c r="F16" s="102">
        <f>D16*E16</f>
        <v>0</v>
      </c>
    </row>
    <row r="17" spans="1:6" x14ac:dyDescent="0.2">
      <c r="A17" s="119"/>
      <c r="B17" s="128"/>
      <c r="C17" s="124"/>
      <c r="D17" s="125"/>
    </row>
    <row r="18" spans="1:6" ht="76.5" x14ac:dyDescent="0.2">
      <c r="A18" s="134" t="s">
        <v>62</v>
      </c>
      <c r="B18" s="128" t="s">
        <v>63</v>
      </c>
      <c r="C18" s="124" t="s">
        <v>54</v>
      </c>
      <c r="D18" s="125">
        <v>1</v>
      </c>
      <c r="F18" s="102">
        <f>D18*E18</f>
        <v>0</v>
      </c>
    </row>
    <row r="19" spans="1:6" ht="12.75" x14ac:dyDescent="0.2">
      <c r="A19" s="135"/>
      <c r="B19" s="128"/>
      <c r="C19" s="124"/>
      <c r="D19" s="125"/>
    </row>
    <row r="20" spans="1:6" ht="38.25" x14ac:dyDescent="0.2">
      <c r="A20" s="133" t="s">
        <v>64</v>
      </c>
      <c r="B20" s="128" t="s">
        <v>65</v>
      </c>
      <c r="C20" s="124" t="s">
        <v>66</v>
      </c>
      <c r="D20" s="125">
        <v>1.2</v>
      </c>
      <c r="F20" s="102">
        <f>D20*E20</f>
        <v>0</v>
      </c>
    </row>
    <row r="21" spans="1:6" x14ac:dyDescent="0.2">
      <c r="A21" s="119"/>
      <c r="B21" s="136"/>
      <c r="C21" s="124"/>
      <c r="D21" s="125"/>
    </row>
    <row r="22" spans="1:6" ht="51" x14ac:dyDescent="0.2">
      <c r="A22" s="133" t="s">
        <v>67</v>
      </c>
      <c r="B22" s="128" t="s">
        <v>68</v>
      </c>
      <c r="C22" s="124" t="s">
        <v>66</v>
      </c>
      <c r="D22" s="125">
        <v>34.11</v>
      </c>
      <c r="F22" s="102">
        <f>D22*E22</f>
        <v>0</v>
      </c>
    </row>
    <row r="23" spans="1:6" x14ac:dyDescent="0.2">
      <c r="A23" s="119"/>
      <c r="B23" s="128"/>
      <c r="C23" s="124"/>
      <c r="D23" s="125"/>
    </row>
    <row r="24" spans="1:6" ht="51" x14ac:dyDescent="0.2">
      <c r="A24" s="133" t="s">
        <v>69</v>
      </c>
      <c r="B24" s="128" t="s">
        <v>70</v>
      </c>
      <c r="C24" s="124" t="s">
        <v>66</v>
      </c>
      <c r="D24" s="125">
        <v>5.5</v>
      </c>
      <c r="F24" s="102">
        <f>D24*E24</f>
        <v>0</v>
      </c>
    </row>
    <row r="25" spans="1:6" x14ac:dyDescent="0.2">
      <c r="A25" s="119"/>
      <c r="B25" s="136"/>
      <c r="C25" s="124"/>
      <c r="D25" s="125"/>
    </row>
    <row r="26" spans="1:6" ht="76.5" x14ac:dyDescent="0.2">
      <c r="A26" s="133" t="s">
        <v>71</v>
      </c>
      <c r="B26" s="128" t="s">
        <v>72</v>
      </c>
      <c r="C26" s="124" t="s">
        <v>54</v>
      </c>
      <c r="D26" s="125">
        <v>1</v>
      </c>
      <c r="F26" s="102">
        <f>D26*E26</f>
        <v>0</v>
      </c>
    </row>
    <row r="27" spans="1:6" x14ac:dyDescent="0.2">
      <c r="A27" s="119"/>
      <c r="B27" s="136"/>
      <c r="C27" s="124"/>
      <c r="D27" s="125"/>
    </row>
    <row r="28" spans="1:6" ht="51" x14ac:dyDescent="0.2">
      <c r="A28" s="133" t="s">
        <v>73</v>
      </c>
      <c r="B28" s="128" t="s">
        <v>74</v>
      </c>
      <c r="C28" s="124" t="s">
        <v>54</v>
      </c>
      <c r="D28" s="125">
        <v>1</v>
      </c>
      <c r="F28" s="102">
        <f>D28*E28</f>
        <v>0</v>
      </c>
    </row>
    <row r="29" spans="1:6" x14ac:dyDescent="0.2">
      <c r="A29" s="119"/>
      <c r="B29" s="136"/>
      <c r="C29" s="124"/>
      <c r="D29" s="125"/>
    </row>
    <row r="30" spans="1:6" ht="51" x14ac:dyDescent="0.2">
      <c r="A30" s="133" t="s">
        <v>75</v>
      </c>
      <c r="B30" s="128" t="s">
        <v>76</v>
      </c>
      <c r="C30" s="124" t="s">
        <v>54</v>
      </c>
      <c r="D30" s="125">
        <v>1</v>
      </c>
      <c r="F30" s="102">
        <f>D30*E30</f>
        <v>0</v>
      </c>
    </row>
    <row r="31" spans="1:6" x14ac:dyDescent="0.2">
      <c r="A31" s="119"/>
      <c r="B31" s="128"/>
      <c r="C31" s="124"/>
      <c r="D31" s="125"/>
    </row>
    <row r="32" spans="1:6" ht="63.75" x14ac:dyDescent="0.2">
      <c r="A32" s="133" t="s">
        <v>77</v>
      </c>
      <c r="B32" s="128" t="s">
        <v>78</v>
      </c>
      <c r="C32" s="124" t="s">
        <v>79</v>
      </c>
      <c r="D32" s="125">
        <v>9.9499999999999993</v>
      </c>
      <c r="F32" s="102">
        <f>D32*E32</f>
        <v>0</v>
      </c>
    </row>
    <row r="33" spans="1:7" x14ac:dyDescent="0.2">
      <c r="A33" s="119"/>
      <c r="B33" s="128"/>
      <c r="C33" s="124"/>
      <c r="D33" s="125"/>
    </row>
    <row r="34" spans="1:7" ht="38.25" x14ac:dyDescent="0.2">
      <c r="A34" s="133" t="s">
        <v>80</v>
      </c>
      <c r="B34" s="128" t="s">
        <v>81</v>
      </c>
      <c r="C34" s="124" t="s">
        <v>54</v>
      </c>
      <c r="D34" s="125">
        <v>1</v>
      </c>
      <c r="F34" s="102">
        <f>D34*E34</f>
        <v>0</v>
      </c>
    </row>
    <row r="35" spans="1:7" x14ac:dyDescent="0.2">
      <c r="A35" s="119"/>
      <c r="B35" s="128"/>
      <c r="C35" s="124"/>
      <c r="D35" s="125"/>
    </row>
    <row r="36" spans="1:7" ht="76.5" x14ac:dyDescent="0.2">
      <c r="A36" s="133" t="s">
        <v>82</v>
      </c>
      <c r="B36" s="128" t="s">
        <v>83</v>
      </c>
      <c r="C36" s="124" t="s">
        <v>57</v>
      </c>
      <c r="D36" s="125">
        <v>1</v>
      </c>
      <c r="F36" s="102">
        <f>D36*E36</f>
        <v>0</v>
      </c>
    </row>
    <row r="37" spans="1:7" x14ac:dyDescent="0.2">
      <c r="A37" s="119"/>
      <c r="B37" s="128"/>
      <c r="C37" s="124"/>
      <c r="D37" s="125"/>
    </row>
    <row r="38" spans="1:7" ht="76.5" x14ac:dyDescent="0.2">
      <c r="A38" s="133" t="s">
        <v>84</v>
      </c>
      <c r="B38" s="128" t="s">
        <v>85</v>
      </c>
      <c r="C38" s="124" t="s">
        <v>54</v>
      </c>
      <c r="D38" s="125">
        <v>1</v>
      </c>
      <c r="F38" s="102">
        <f>D38*E38</f>
        <v>0</v>
      </c>
    </row>
    <row r="39" spans="1:7" x14ac:dyDescent="0.2">
      <c r="A39" s="119"/>
      <c r="B39" s="128"/>
      <c r="C39" s="124"/>
      <c r="D39" s="125"/>
    </row>
    <row r="40" spans="1:7" s="109" customFormat="1" ht="51" x14ac:dyDescent="0.2">
      <c r="A40" s="119" t="s">
        <v>86</v>
      </c>
      <c r="B40" s="128" t="s">
        <v>87</v>
      </c>
      <c r="C40" s="124" t="s">
        <v>57</v>
      </c>
      <c r="D40" s="125">
        <v>1</v>
      </c>
      <c r="E40" s="102"/>
      <c r="F40" s="102">
        <f>D40*E40</f>
        <v>0</v>
      </c>
      <c r="G40" s="107"/>
    </row>
    <row r="41" spans="1:7" s="109" customFormat="1" ht="12.75" x14ac:dyDescent="0.2">
      <c r="A41" s="137"/>
      <c r="B41" s="128" t="s">
        <v>541</v>
      </c>
      <c r="C41" s="124" t="s">
        <v>57</v>
      </c>
      <c r="D41" s="125">
        <v>1</v>
      </c>
      <c r="E41" s="102"/>
      <c r="F41" s="102">
        <f>D41*E41</f>
        <v>0</v>
      </c>
      <c r="G41" s="107"/>
    </row>
    <row r="42" spans="1:7" s="109" customFormat="1" ht="12.75" x14ac:dyDescent="0.2">
      <c r="A42" s="137"/>
      <c r="B42" s="128"/>
      <c r="C42" s="124"/>
      <c r="D42" s="125"/>
      <c r="E42" s="102"/>
      <c r="F42" s="102"/>
      <c r="G42" s="107"/>
    </row>
    <row r="43" spans="1:7" s="109" customFormat="1" ht="63.75" x14ac:dyDescent="0.2">
      <c r="A43" s="119" t="s">
        <v>88</v>
      </c>
      <c r="B43" s="128" t="s">
        <v>89</v>
      </c>
      <c r="C43" s="124" t="s">
        <v>57</v>
      </c>
      <c r="D43" s="125">
        <v>1</v>
      </c>
      <c r="E43" s="102"/>
      <c r="F43" s="102">
        <f>D43*E43</f>
        <v>0</v>
      </c>
      <c r="G43" s="107"/>
    </row>
    <row r="44" spans="1:7" x14ac:dyDescent="0.2">
      <c r="A44" s="119"/>
      <c r="B44" s="128"/>
      <c r="C44" s="124"/>
      <c r="D44" s="125"/>
    </row>
    <row r="45" spans="1:7" ht="38.25" x14ac:dyDescent="0.2">
      <c r="A45" s="133" t="s">
        <v>90</v>
      </c>
      <c r="B45" s="128" t="s">
        <v>91</v>
      </c>
      <c r="C45" s="124" t="s">
        <v>79</v>
      </c>
      <c r="D45" s="125">
        <v>25</v>
      </c>
      <c r="F45" s="102">
        <f>D45*E45</f>
        <v>0</v>
      </c>
    </row>
    <row r="46" spans="1:7" x14ac:dyDescent="0.2">
      <c r="A46" s="119"/>
      <c r="B46" s="128"/>
      <c r="C46" s="124"/>
      <c r="D46" s="125"/>
    </row>
    <row r="47" spans="1:7" ht="38.25" x14ac:dyDescent="0.2">
      <c r="A47" s="133" t="s">
        <v>92</v>
      </c>
      <c r="B47" s="128" t="s">
        <v>93</v>
      </c>
      <c r="C47" s="124" t="s">
        <v>79</v>
      </c>
      <c r="D47" s="125">
        <v>20</v>
      </c>
      <c r="F47" s="102">
        <f>D47*E47</f>
        <v>0</v>
      </c>
    </row>
    <row r="48" spans="1:7" x14ac:dyDescent="0.2">
      <c r="A48" s="119"/>
      <c r="B48" s="128"/>
      <c r="C48" s="124"/>
      <c r="D48" s="125"/>
    </row>
    <row r="49" spans="1:6" ht="51" x14ac:dyDescent="0.2">
      <c r="A49" s="133" t="s">
        <v>94</v>
      </c>
      <c r="B49" s="128" t="s">
        <v>95</v>
      </c>
      <c r="C49" s="124" t="s">
        <v>79</v>
      </c>
      <c r="D49" s="125">
        <v>9</v>
      </c>
      <c r="F49" s="102">
        <f>D49*E49</f>
        <v>0</v>
      </c>
    </row>
    <row r="50" spans="1:6" x14ac:dyDescent="0.2">
      <c r="A50" s="133"/>
      <c r="B50" s="128" t="s">
        <v>541</v>
      </c>
      <c r="C50" s="124" t="s">
        <v>79</v>
      </c>
      <c r="D50" s="125">
        <v>7</v>
      </c>
      <c r="F50" s="102">
        <f>D50*E50</f>
        <v>0</v>
      </c>
    </row>
    <row r="51" spans="1:6" x14ac:dyDescent="0.2">
      <c r="A51" s="133"/>
      <c r="B51" s="128"/>
      <c r="C51" s="124"/>
      <c r="D51" s="125"/>
    </row>
    <row r="52" spans="1:6" ht="51" x14ac:dyDescent="0.2">
      <c r="A52" s="133" t="s">
        <v>96</v>
      </c>
      <c r="B52" s="128" t="s">
        <v>97</v>
      </c>
      <c r="C52" s="124" t="s">
        <v>79</v>
      </c>
      <c r="D52" s="125">
        <v>10</v>
      </c>
      <c r="F52" s="102">
        <f>D52*E52</f>
        <v>0</v>
      </c>
    </row>
    <row r="53" spans="1:6" x14ac:dyDescent="0.2">
      <c r="A53" s="119"/>
      <c r="B53" s="128"/>
      <c r="C53" s="124"/>
      <c r="D53" s="138"/>
    </row>
    <row r="54" spans="1:6" ht="51" x14ac:dyDescent="0.2">
      <c r="A54" s="133" t="s">
        <v>98</v>
      </c>
      <c r="B54" s="128" t="s">
        <v>99</v>
      </c>
      <c r="C54" s="124" t="s">
        <v>79</v>
      </c>
      <c r="D54" s="125">
        <v>19</v>
      </c>
      <c r="F54" s="102">
        <f>D54*E54</f>
        <v>0</v>
      </c>
    </row>
    <row r="55" spans="1:6" x14ac:dyDescent="0.2">
      <c r="A55" s="119"/>
      <c r="B55" s="128"/>
      <c r="C55" s="124"/>
      <c r="D55" s="125"/>
    </row>
    <row r="56" spans="1:6" ht="25.5" x14ac:dyDescent="0.2">
      <c r="A56" s="133" t="s">
        <v>100</v>
      </c>
      <c r="B56" s="128" t="s">
        <v>101</v>
      </c>
      <c r="C56" s="124" t="s">
        <v>57</v>
      </c>
      <c r="D56" s="125">
        <v>6</v>
      </c>
      <c r="F56" s="102">
        <f>D56*E56</f>
        <v>0</v>
      </c>
    </row>
    <row r="57" spans="1:6" x14ac:dyDescent="0.2">
      <c r="A57" s="119"/>
      <c r="B57" s="128"/>
      <c r="C57" s="124"/>
      <c r="D57" s="125"/>
    </row>
    <row r="58" spans="1:6" ht="12.75" x14ac:dyDescent="0.2">
      <c r="A58" s="127" t="s">
        <v>102</v>
      </c>
      <c r="B58" s="130" t="s">
        <v>103</v>
      </c>
      <c r="C58" s="131"/>
      <c r="D58" s="132"/>
      <c r="E58" s="108"/>
      <c r="F58" s="108"/>
    </row>
    <row r="59" spans="1:6" x14ac:dyDescent="0.2">
      <c r="A59" s="119"/>
      <c r="B59" s="128"/>
      <c r="C59" s="124"/>
      <c r="D59" s="125"/>
    </row>
    <row r="60" spans="1:6" x14ac:dyDescent="0.2">
      <c r="A60" s="119"/>
      <c r="B60" s="128"/>
      <c r="C60" s="124"/>
      <c r="D60" s="125"/>
    </row>
    <row r="61" spans="1:6" ht="51" x14ac:dyDescent="0.2">
      <c r="A61" s="133" t="s">
        <v>104</v>
      </c>
      <c r="B61" s="128" t="s">
        <v>105</v>
      </c>
      <c r="C61" s="124" t="s">
        <v>66</v>
      </c>
      <c r="D61" s="125">
        <v>3.4</v>
      </c>
      <c r="F61" s="102">
        <f>D61*E61</f>
        <v>0</v>
      </c>
    </row>
    <row r="62" spans="1:6" x14ac:dyDescent="0.2">
      <c r="A62" s="133"/>
      <c r="B62" s="128"/>
      <c r="C62" s="124"/>
      <c r="D62" s="125"/>
    </row>
    <row r="63" spans="1:6" ht="25.5" x14ac:dyDescent="0.2">
      <c r="A63" s="133" t="s">
        <v>106</v>
      </c>
      <c r="B63" s="128" t="s">
        <v>107</v>
      </c>
      <c r="C63" s="124" t="s">
        <v>57</v>
      </c>
      <c r="D63" s="125">
        <v>1</v>
      </c>
      <c r="F63" s="102">
        <f>D63*E63</f>
        <v>0</v>
      </c>
    </row>
    <row r="64" spans="1:6" ht="12.75" x14ac:dyDescent="0.2">
      <c r="A64" s="137"/>
      <c r="B64" s="128" t="s">
        <v>541</v>
      </c>
      <c r="C64" s="124" t="s">
        <v>57</v>
      </c>
      <c r="D64" s="125">
        <v>1</v>
      </c>
      <c r="F64" s="102">
        <f>D64*E64</f>
        <v>0</v>
      </c>
    </row>
    <row r="65" spans="1:6" ht="12.75" x14ac:dyDescent="0.2">
      <c r="A65" s="137"/>
      <c r="B65" s="128"/>
      <c r="C65" s="124"/>
      <c r="D65" s="125"/>
    </row>
    <row r="66" spans="1:6" ht="25.5" x14ac:dyDescent="0.2">
      <c r="A66" s="133" t="s">
        <v>108</v>
      </c>
      <c r="B66" s="128" t="s">
        <v>109</v>
      </c>
      <c r="C66" s="124" t="s">
        <v>79</v>
      </c>
      <c r="D66" s="125">
        <v>25</v>
      </c>
      <c r="F66" s="102">
        <f>D66*E66</f>
        <v>0</v>
      </c>
    </row>
    <row r="67" spans="1:6" x14ac:dyDescent="0.2">
      <c r="A67" s="119"/>
      <c r="B67" s="128"/>
      <c r="C67" s="124"/>
      <c r="D67" s="125"/>
    </row>
    <row r="68" spans="1:6" ht="25.5" x14ac:dyDescent="0.2">
      <c r="A68" s="133" t="s">
        <v>110</v>
      </c>
      <c r="B68" s="128" t="s">
        <v>111</v>
      </c>
      <c r="C68" s="124" t="s">
        <v>79</v>
      </c>
      <c r="D68" s="125">
        <v>20</v>
      </c>
      <c r="F68" s="102">
        <f>D68*E68</f>
        <v>0</v>
      </c>
    </row>
    <row r="69" spans="1:6" x14ac:dyDescent="0.2">
      <c r="A69" s="119"/>
      <c r="B69" s="128"/>
      <c r="C69" s="124"/>
      <c r="D69" s="125"/>
    </row>
    <row r="70" spans="1:6" ht="25.5" x14ac:dyDescent="0.2">
      <c r="A70" s="133" t="s">
        <v>112</v>
      </c>
      <c r="B70" s="128" t="s">
        <v>113</v>
      </c>
      <c r="C70" s="124" t="s">
        <v>79</v>
      </c>
      <c r="D70" s="125">
        <v>16</v>
      </c>
      <c r="F70" s="102">
        <f>D70*E70</f>
        <v>0</v>
      </c>
    </row>
    <row r="71" spans="1:6" x14ac:dyDescent="0.2">
      <c r="A71" s="133"/>
      <c r="B71" s="128" t="s">
        <v>541</v>
      </c>
      <c r="C71" s="124" t="s">
        <v>79</v>
      </c>
      <c r="D71" s="125">
        <v>7</v>
      </c>
      <c r="F71" s="102">
        <f>D71*E71</f>
        <v>0</v>
      </c>
    </row>
    <row r="72" spans="1:6" x14ac:dyDescent="0.2">
      <c r="A72" s="133"/>
      <c r="B72" s="128"/>
      <c r="C72" s="124"/>
      <c r="D72" s="125"/>
    </row>
    <row r="73" spans="1:6" ht="25.5" x14ac:dyDescent="0.2">
      <c r="A73" s="133" t="s">
        <v>114</v>
      </c>
      <c r="B73" s="128" t="s">
        <v>115</v>
      </c>
      <c r="C73" s="124" t="s">
        <v>79</v>
      </c>
      <c r="D73" s="125">
        <v>10</v>
      </c>
      <c r="F73" s="102">
        <f>D73*E73</f>
        <v>0</v>
      </c>
    </row>
    <row r="74" spans="1:6" x14ac:dyDescent="0.2">
      <c r="A74" s="119"/>
      <c r="B74" s="128"/>
      <c r="C74" s="124"/>
      <c r="D74" s="125"/>
    </row>
    <row r="75" spans="1:6" ht="25.5" x14ac:dyDescent="0.2">
      <c r="A75" s="133" t="s">
        <v>116</v>
      </c>
      <c r="B75" s="128" t="s">
        <v>117</v>
      </c>
      <c r="C75" s="124" t="s">
        <v>79</v>
      </c>
      <c r="D75" s="125">
        <v>19</v>
      </c>
      <c r="F75" s="102">
        <f>D75*E75</f>
        <v>0</v>
      </c>
    </row>
    <row r="76" spans="1:6" x14ac:dyDescent="0.2">
      <c r="A76" s="139"/>
      <c r="B76" s="140"/>
      <c r="C76" s="141"/>
      <c r="D76" s="142"/>
      <c r="E76" s="111"/>
      <c r="F76" s="111"/>
    </row>
    <row r="77" spans="1:6" ht="25.5" x14ac:dyDescent="0.2">
      <c r="A77" s="133" t="s">
        <v>118</v>
      </c>
      <c r="B77" s="128" t="s">
        <v>119</v>
      </c>
      <c r="C77" s="124" t="s">
        <v>57</v>
      </c>
      <c r="D77" s="125">
        <v>6</v>
      </c>
      <c r="F77" s="102">
        <f>D77*E77</f>
        <v>0</v>
      </c>
    </row>
    <row r="78" spans="1:6" x14ac:dyDescent="0.2">
      <c r="A78" s="119"/>
      <c r="B78" s="128"/>
      <c r="C78" s="124"/>
      <c r="D78" s="138"/>
    </row>
    <row r="79" spans="1:6" ht="25.5" x14ac:dyDescent="0.2">
      <c r="A79" s="133" t="s">
        <v>120</v>
      </c>
      <c r="B79" s="128" t="s">
        <v>121</v>
      </c>
      <c r="C79" s="124" t="s">
        <v>66</v>
      </c>
      <c r="D79" s="125">
        <v>1.2</v>
      </c>
      <c r="F79" s="102">
        <f>D79*E79</f>
        <v>0</v>
      </c>
    </row>
    <row r="80" spans="1:6" x14ac:dyDescent="0.2">
      <c r="A80" s="119"/>
      <c r="B80" s="128"/>
      <c r="C80" s="124"/>
      <c r="D80" s="125"/>
    </row>
    <row r="81" spans="1:6" ht="25.5" x14ac:dyDescent="0.2">
      <c r="A81" s="133" t="s">
        <v>122</v>
      </c>
      <c r="B81" s="128" t="s">
        <v>123</v>
      </c>
      <c r="C81" s="124" t="s">
        <v>66</v>
      </c>
      <c r="D81" s="125">
        <v>1</v>
      </c>
      <c r="F81" s="102">
        <f>D81*E81</f>
        <v>0</v>
      </c>
    </row>
    <row r="82" spans="1:6" ht="12.75" x14ac:dyDescent="0.2">
      <c r="A82" s="135"/>
      <c r="B82" s="128"/>
      <c r="C82" s="124"/>
      <c r="D82" s="125"/>
    </row>
    <row r="83" spans="1:6" ht="51" x14ac:dyDescent="0.2">
      <c r="A83" s="135" t="s">
        <v>124</v>
      </c>
      <c r="B83" s="128" t="s">
        <v>125</v>
      </c>
      <c r="C83" s="124" t="s">
        <v>126</v>
      </c>
      <c r="D83" s="125">
        <v>5</v>
      </c>
      <c r="F83" s="102">
        <f>D83*E83</f>
        <v>0</v>
      </c>
    </row>
    <row r="84" spans="1:6" x14ac:dyDescent="0.2">
      <c r="A84" s="119"/>
      <c r="B84" s="128"/>
      <c r="C84" s="124"/>
      <c r="D84" s="125"/>
    </row>
    <row r="85" spans="1:6" x14ac:dyDescent="0.2">
      <c r="A85" s="119"/>
      <c r="B85" s="143" t="s">
        <v>127</v>
      </c>
      <c r="C85" s="144"/>
      <c r="D85" s="145"/>
      <c r="E85" s="112"/>
      <c r="F85" s="113">
        <f>SUM(F6:F84)</f>
        <v>0</v>
      </c>
    </row>
    <row r="86" spans="1:6" x14ac:dyDescent="0.2">
      <c r="A86" s="119"/>
      <c r="B86" s="146"/>
      <c r="C86" s="147"/>
      <c r="D86" s="148"/>
      <c r="E86" s="114"/>
      <c r="F86" s="115"/>
    </row>
    <row r="87" spans="1:6" x14ac:dyDescent="0.2">
      <c r="A87" s="119"/>
      <c r="B87" s="146"/>
      <c r="C87" s="147"/>
      <c r="D87" s="148"/>
      <c r="E87" s="114"/>
      <c r="F87" s="115"/>
    </row>
    <row r="88" spans="1:6" ht="15.75" x14ac:dyDescent="0.25">
      <c r="A88" s="122" t="s">
        <v>3</v>
      </c>
      <c r="B88" s="123" t="s">
        <v>4</v>
      </c>
      <c r="C88" s="124"/>
      <c r="D88" s="125"/>
      <c r="F88" s="106"/>
    </row>
    <row r="89" spans="1:6" x14ac:dyDescent="0.2">
      <c r="A89" s="119"/>
      <c r="B89" s="126"/>
      <c r="C89" s="124"/>
      <c r="D89" s="125"/>
      <c r="F89" s="106"/>
    </row>
    <row r="90" spans="1:6" ht="12.75" x14ac:dyDescent="0.2">
      <c r="A90" s="127" t="s">
        <v>128</v>
      </c>
      <c r="B90" s="130" t="s">
        <v>129</v>
      </c>
      <c r="C90" s="124"/>
      <c r="D90" s="125"/>
    </row>
    <row r="91" spans="1:6" ht="12.75" x14ac:dyDescent="0.2">
      <c r="A91" s="127"/>
      <c r="B91" s="128"/>
      <c r="C91" s="124"/>
      <c r="D91" s="125"/>
    </row>
    <row r="92" spans="1:6" ht="25.5" x14ac:dyDescent="0.2">
      <c r="A92" s="119" t="s">
        <v>47</v>
      </c>
      <c r="B92" s="128" t="s">
        <v>130</v>
      </c>
      <c r="C92" s="124" t="s">
        <v>57</v>
      </c>
      <c r="D92" s="125">
        <v>1</v>
      </c>
      <c r="F92" s="102">
        <f>D92*E92</f>
        <v>0</v>
      </c>
    </row>
    <row r="93" spans="1:6" x14ac:dyDescent="0.2">
      <c r="A93" s="119"/>
      <c r="B93" s="128"/>
      <c r="C93" s="124"/>
      <c r="D93" s="125"/>
    </row>
    <row r="94" spans="1:6" ht="25.5" x14ac:dyDescent="0.2">
      <c r="A94" s="133" t="s">
        <v>52</v>
      </c>
      <c r="B94" s="128" t="s">
        <v>131</v>
      </c>
      <c r="C94" s="124" t="s">
        <v>54</v>
      </c>
      <c r="D94" s="125">
        <v>1</v>
      </c>
      <c r="F94" s="102">
        <f>D94*E94</f>
        <v>0</v>
      </c>
    </row>
    <row r="95" spans="1:6" x14ac:dyDescent="0.2">
      <c r="A95" s="119"/>
      <c r="B95" s="128"/>
      <c r="C95" s="124"/>
      <c r="D95" s="125"/>
    </row>
    <row r="96" spans="1:6" ht="38.25" x14ac:dyDescent="0.2">
      <c r="A96" s="133" t="s">
        <v>55</v>
      </c>
      <c r="B96" s="128" t="s">
        <v>132</v>
      </c>
      <c r="C96" s="124" t="s">
        <v>57</v>
      </c>
      <c r="D96" s="125">
        <v>1</v>
      </c>
      <c r="F96" s="102">
        <f>D96*E96</f>
        <v>0</v>
      </c>
    </row>
    <row r="97" spans="1:6" x14ac:dyDescent="0.2">
      <c r="A97" s="133"/>
      <c r="B97" s="128"/>
      <c r="C97" s="124"/>
      <c r="D97" s="125"/>
    </row>
    <row r="98" spans="1:6" x14ac:dyDescent="0.2">
      <c r="A98" s="133"/>
      <c r="B98" s="128"/>
      <c r="C98" s="124"/>
      <c r="D98" s="125"/>
    </row>
    <row r="99" spans="1:6" ht="12.75" x14ac:dyDescent="0.2">
      <c r="A99" s="127" t="s">
        <v>133</v>
      </c>
      <c r="B99" s="130" t="s">
        <v>134</v>
      </c>
      <c r="C99" s="124"/>
      <c r="D99" s="125"/>
    </row>
    <row r="100" spans="1:6" x14ac:dyDescent="0.2">
      <c r="A100" s="133"/>
      <c r="B100" s="128"/>
      <c r="C100" s="124"/>
      <c r="D100" s="125"/>
    </row>
    <row r="101" spans="1:6" ht="38.25" x14ac:dyDescent="0.2">
      <c r="A101" s="133" t="s">
        <v>58</v>
      </c>
      <c r="B101" s="128" t="s">
        <v>135</v>
      </c>
      <c r="C101" s="124" t="s">
        <v>66</v>
      </c>
      <c r="D101" s="125">
        <v>60.3</v>
      </c>
      <c r="F101" s="102">
        <f>D101*E101</f>
        <v>0</v>
      </c>
    </row>
    <row r="102" spans="1:6" x14ac:dyDescent="0.2">
      <c r="A102" s="133"/>
      <c r="B102" s="128"/>
      <c r="C102" s="124"/>
      <c r="D102" s="125"/>
    </row>
    <row r="103" spans="1:6" ht="25.5" x14ac:dyDescent="0.2">
      <c r="A103" s="133" t="s">
        <v>60</v>
      </c>
      <c r="B103" s="128" t="s">
        <v>136</v>
      </c>
      <c r="C103" s="124" t="s">
        <v>66</v>
      </c>
      <c r="D103" s="125">
        <v>34.1</v>
      </c>
      <c r="F103" s="102">
        <f>D103*E103</f>
        <v>0</v>
      </c>
    </row>
    <row r="104" spans="1:6" x14ac:dyDescent="0.2">
      <c r="A104" s="133"/>
      <c r="B104" s="128"/>
      <c r="C104" s="124"/>
      <c r="D104" s="125"/>
    </row>
    <row r="105" spans="1:6" ht="38.25" x14ac:dyDescent="0.2">
      <c r="A105" s="133" t="s">
        <v>62</v>
      </c>
      <c r="B105" s="128" t="s">
        <v>137</v>
      </c>
      <c r="C105" s="124" t="s">
        <v>66</v>
      </c>
      <c r="D105" s="125">
        <v>8.6999999999999993</v>
      </c>
      <c r="F105" s="102">
        <f>D105*E105</f>
        <v>0</v>
      </c>
    </row>
    <row r="106" spans="1:6" x14ac:dyDescent="0.2">
      <c r="A106" s="133"/>
      <c r="B106" s="128"/>
      <c r="C106" s="124"/>
      <c r="D106" s="125"/>
    </row>
    <row r="107" spans="1:6" ht="25.5" x14ac:dyDescent="0.2">
      <c r="A107" s="133" t="s">
        <v>64</v>
      </c>
      <c r="B107" s="128" t="s">
        <v>138</v>
      </c>
      <c r="C107" s="124" t="s">
        <v>54</v>
      </c>
      <c r="D107" s="125">
        <v>1</v>
      </c>
      <c r="F107" s="102">
        <f>D107*E107</f>
        <v>0</v>
      </c>
    </row>
    <row r="108" spans="1:6" x14ac:dyDescent="0.2">
      <c r="A108" s="119"/>
      <c r="B108" s="120"/>
      <c r="C108" s="124"/>
      <c r="D108" s="125"/>
    </row>
    <row r="109" spans="1:6" ht="12.75" x14ac:dyDescent="0.2">
      <c r="A109" s="127" t="s">
        <v>139</v>
      </c>
      <c r="B109" s="130" t="s">
        <v>140</v>
      </c>
      <c r="C109" s="124"/>
      <c r="D109" s="125"/>
    </row>
    <row r="110" spans="1:6" x14ac:dyDescent="0.2">
      <c r="A110" s="119"/>
      <c r="B110" s="128"/>
      <c r="C110" s="124"/>
      <c r="D110" s="125"/>
    </row>
    <row r="111" spans="1:6" ht="76.5" x14ac:dyDescent="0.2">
      <c r="A111" s="133" t="s">
        <v>67</v>
      </c>
      <c r="B111" s="128" t="s">
        <v>141</v>
      </c>
      <c r="C111" s="124" t="s">
        <v>66</v>
      </c>
      <c r="D111" s="125">
        <v>34.11</v>
      </c>
      <c r="F111" s="102">
        <f>D111*E111</f>
        <v>0</v>
      </c>
    </row>
    <row r="112" spans="1:6" x14ac:dyDescent="0.2">
      <c r="A112" s="119"/>
      <c r="B112" s="128"/>
      <c r="C112" s="124"/>
      <c r="D112" s="125"/>
    </row>
    <row r="113" spans="1:6" ht="38.25" x14ac:dyDescent="0.2">
      <c r="A113" s="133" t="s">
        <v>69</v>
      </c>
      <c r="B113" s="128" t="s">
        <v>142</v>
      </c>
      <c r="C113" s="124" t="s">
        <v>79</v>
      </c>
      <c r="D113" s="125">
        <v>24</v>
      </c>
      <c r="F113" s="102">
        <f>D113*E113</f>
        <v>0</v>
      </c>
    </row>
    <row r="114" spans="1:6" x14ac:dyDescent="0.2">
      <c r="A114" s="133"/>
      <c r="B114" s="128"/>
      <c r="C114" s="124"/>
      <c r="D114" s="125"/>
    </row>
    <row r="115" spans="1:6" ht="25.5" x14ac:dyDescent="0.2">
      <c r="A115" s="133" t="s">
        <v>71</v>
      </c>
      <c r="B115" s="128" t="s">
        <v>143</v>
      </c>
      <c r="C115" s="124" t="s">
        <v>57</v>
      </c>
      <c r="D115" s="125">
        <v>1</v>
      </c>
      <c r="F115" s="102">
        <f>D115*E115</f>
        <v>0</v>
      </c>
    </row>
    <row r="116" spans="1:6" ht="12.75" x14ac:dyDescent="0.2">
      <c r="A116" s="135"/>
      <c r="B116" s="128"/>
      <c r="C116" s="124"/>
      <c r="D116" s="125"/>
    </row>
    <row r="117" spans="1:6" ht="38.25" x14ac:dyDescent="0.2">
      <c r="A117" s="134" t="s">
        <v>73</v>
      </c>
      <c r="B117" s="128" t="s">
        <v>144</v>
      </c>
      <c r="C117" s="124" t="s">
        <v>66</v>
      </c>
      <c r="D117" s="125">
        <v>6.9</v>
      </c>
      <c r="F117" s="102">
        <f>D117*E117</f>
        <v>0</v>
      </c>
    </row>
    <row r="118" spans="1:6" x14ac:dyDescent="0.2">
      <c r="A118" s="119"/>
      <c r="B118" s="128"/>
      <c r="C118" s="124"/>
      <c r="D118" s="125"/>
    </row>
    <row r="119" spans="1:6" x14ac:dyDescent="0.2">
      <c r="A119" s="119"/>
      <c r="B119" s="143" t="s">
        <v>145</v>
      </c>
      <c r="C119" s="144"/>
      <c r="D119" s="145"/>
      <c r="E119" s="112"/>
      <c r="F119" s="113">
        <f>SUM(F90:F118)</f>
        <v>0</v>
      </c>
    </row>
    <row r="120" spans="1:6" x14ac:dyDescent="0.2">
      <c r="A120" s="119"/>
      <c r="B120" s="146"/>
      <c r="C120" s="147"/>
      <c r="D120" s="148"/>
      <c r="E120" s="114"/>
      <c r="F120" s="115"/>
    </row>
    <row r="121" spans="1:6" x14ac:dyDescent="0.2">
      <c r="A121" s="119"/>
      <c r="B121" s="146"/>
      <c r="C121" s="147"/>
      <c r="D121" s="148"/>
      <c r="E121" s="114"/>
      <c r="F121" s="115"/>
    </row>
    <row r="122" spans="1:6" ht="15.75" x14ac:dyDescent="0.25">
      <c r="A122" s="122" t="s">
        <v>5</v>
      </c>
      <c r="B122" s="123" t="s">
        <v>146</v>
      </c>
      <c r="C122" s="124"/>
      <c r="D122" s="125"/>
    </row>
    <row r="123" spans="1:6" x14ac:dyDescent="0.2">
      <c r="A123" s="119"/>
      <c r="B123" s="120"/>
      <c r="C123" s="124"/>
      <c r="D123" s="125"/>
    </row>
    <row r="124" spans="1:6" ht="12.75" x14ac:dyDescent="0.2">
      <c r="A124" s="127" t="s">
        <v>147</v>
      </c>
      <c r="B124" s="130" t="s">
        <v>148</v>
      </c>
      <c r="C124" s="131"/>
      <c r="D124" s="132"/>
      <c r="E124" s="108"/>
      <c r="F124" s="108"/>
    </row>
    <row r="125" spans="1:6" x14ac:dyDescent="0.2">
      <c r="A125" s="119"/>
      <c r="B125" s="128"/>
      <c r="C125" s="124"/>
      <c r="D125" s="125"/>
    </row>
    <row r="126" spans="1:6" ht="38.25" x14ac:dyDescent="0.2">
      <c r="A126" s="133" t="s">
        <v>47</v>
      </c>
      <c r="B126" s="128" t="s">
        <v>149</v>
      </c>
      <c r="C126" s="124" t="s">
        <v>54</v>
      </c>
      <c r="D126" s="125">
        <v>1</v>
      </c>
      <c r="F126" s="102">
        <f>D126*E126</f>
        <v>0</v>
      </c>
    </row>
    <row r="127" spans="1:6" x14ac:dyDescent="0.2">
      <c r="A127" s="119"/>
      <c r="B127" s="128"/>
      <c r="C127" s="124"/>
      <c r="D127" s="125"/>
    </row>
    <row r="128" spans="1:6" ht="25.5" x14ac:dyDescent="0.2">
      <c r="A128" s="133" t="s">
        <v>52</v>
      </c>
      <c r="B128" s="128" t="s">
        <v>150</v>
      </c>
      <c r="C128" s="124" t="s">
        <v>79</v>
      </c>
      <c r="D128" s="125">
        <v>7</v>
      </c>
      <c r="F128" s="102">
        <f>D128*E128</f>
        <v>0</v>
      </c>
    </row>
    <row r="129" spans="1:6" x14ac:dyDescent="0.2">
      <c r="A129" s="133"/>
      <c r="B129" s="128"/>
      <c r="C129" s="124"/>
      <c r="D129" s="125"/>
    </row>
    <row r="130" spans="1:6" ht="51" x14ac:dyDescent="0.2">
      <c r="A130" s="133" t="s">
        <v>55</v>
      </c>
      <c r="B130" s="128" t="s">
        <v>151</v>
      </c>
      <c r="C130" s="124" t="s">
        <v>54</v>
      </c>
      <c r="D130" s="125">
        <v>1</v>
      </c>
      <c r="F130" s="102">
        <f>D130*E130</f>
        <v>0</v>
      </c>
    </row>
    <row r="131" spans="1:6" x14ac:dyDescent="0.2">
      <c r="A131" s="133"/>
      <c r="B131" s="128"/>
      <c r="C131" s="124"/>
      <c r="D131" s="125"/>
    </row>
    <row r="132" spans="1:6" ht="89.25" x14ac:dyDescent="0.2">
      <c r="A132" s="133" t="s">
        <v>58</v>
      </c>
      <c r="B132" s="128" t="s">
        <v>152</v>
      </c>
      <c r="C132" s="124" t="s">
        <v>54</v>
      </c>
      <c r="D132" s="125">
        <v>1</v>
      </c>
      <c r="F132" s="102">
        <f>D132*E132</f>
        <v>0</v>
      </c>
    </row>
    <row r="133" spans="1:6" x14ac:dyDescent="0.2">
      <c r="A133" s="133"/>
      <c r="B133" s="128"/>
      <c r="C133" s="124"/>
      <c r="D133" s="125"/>
    </row>
    <row r="134" spans="1:6" ht="25.5" x14ac:dyDescent="0.2">
      <c r="A134" s="133" t="s">
        <v>60</v>
      </c>
      <c r="B134" s="128" t="s">
        <v>153</v>
      </c>
      <c r="C134" s="124" t="s">
        <v>54</v>
      </c>
      <c r="D134" s="125">
        <v>1</v>
      </c>
      <c r="F134" s="102">
        <f>D134*E134</f>
        <v>0</v>
      </c>
    </row>
    <row r="135" spans="1:6" x14ac:dyDescent="0.2">
      <c r="A135" s="133"/>
      <c r="B135" s="128"/>
      <c r="C135" s="124"/>
      <c r="D135" s="125"/>
    </row>
    <row r="136" spans="1:6" ht="38.25" x14ac:dyDescent="0.2">
      <c r="A136" s="133" t="s">
        <v>62</v>
      </c>
      <c r="B136" s="128" t="s">
        <v>154</v>
      </c>
      <c r="C136" s="124" t="s">
        <v>54</v>
      </c>
      <c r="D136" s="125">
        <v>1</v>
      </c>
      <c r="F136" s="102">
        <f>D136*E136</f>
        <v>0</v>
      </c>
    </row>
    <row r="137" spans="1:6" x14ac:dyDescent="0.2">
      <c r="A137" s="149"/>
      <c r="B137" s="128"/>
      <c r="C137" s="124"/>
      <c r="D137" s="125"/>
    </row>
    <row r="138" spans="1:6" ht="38.25" x14ac:dyDescent="0.2">
      <c r="A138" s="133" t="s">
        <v>64</v>
      </c>
      <c r="B138" s="150" t="s">
        <v>155</v>
      </c>
      <c r="C138" s="135" t="s">
        <v>54</v>
      </c>
      <c r="D138" s="151">
        <v>1</v>
      </c>
      <c r="E138" s="116"/>
      <c r="F138" s="102">
        <f>D138*E138</f>
        <v>0</v>
      </c>
    </row>
    <row r="139" spans="1:6" x14ac:dyDescent="0.2">
      <c r="A139" s="119"/>
      <c r="B139" s="150"/>
      <c r="C139" s="135"/>
      <c r="D139" s="151"/>
      <c r="E139" s="116"/>
      <c r="F139" s="104"/>
    </row>
    <row r="140" spans="1:6" ht="63.75" x14ac:dyDescent="0.2">
      <c r="A140" s="133" t="s">
        <v>67</v>
      </c>
      <c r="B140" s="150" t="s">
        <v>156</v>
      </c>
      <c r="C140" s="135" t="s">
        <v>54</v>
      </c>
      <c r="D140" s="151">
        <v>1</v>
      </c>
      <c r="E140" s="116"/>
      <c r="F140" s="102">
        <f>D140*E140</f>
        <v>0</v>
      </c>
    </row>
    <row r="141" spans="1:6" x14ac:dyDescent="0.2">
      <c r="A141" s="119"/>
      <c r="B141" s="150"/>
      <c r="C141" s="135"/>
      <c r="D141" s="135"/>
      <c r="E141" s="104"/>
      <c r="F141" s="104"/>
    </row>
    <row r="142" spans="1:6" ht="51" x14ac:dyDescent="0.2">
      <c r="A142" s="149" t="s">
        <v>69</v>
      </c>
      <c r="B142" s="128" t="s">
        <v>157</v>
      </c>
      <c r="C142" s="124" t="s">
        <v>57</v>
      </c>
      <c r="D142" s="125">
        <v>2</v>
      </c>
      <c r="F142" s="102">
        <f>D142*E142</f>
        <v>0</v>
      </c>
    </row>
    <row r="143" spans="1:6" x14ac:dyDescent="0.2">
      <c r="A143" s="133"/>
      <c r="B143" s="128"/>
      <c r="C143" s="124"/>
      <c r="D143" s="125"/>
    </row>
    <row r="144" spans="1:6" x14ac:dyDescent="0.2">
      <c r="A144" s="119"/>
      <c r="B144" s="143" t="s">
        <v>158</v>
      </c>
      <c r="C144" s="144"/>
      <c r="D144" s="145"/>
      <c r="E144" s="112"/>
      <c r="F144" s="113">
        <f>SUM(F126:F143)</f>
        <v>0</v>
      </c>
    </row>
    <row r="145" spans="1:7" x14ac:dyDescent="0.2">
      <c r="A145" s="119"/>
      <c r="B145" s="120"/>
      <c r="C145" s="124"/>
      <c r="D145" s="125"/>
    </row>
    <row r="146" spans="1:7" ht="12.75" x14ac:dyDescent="0.2">
      <c r="A146" s="127"/>
      <c r="B146" s="152"/>
      <c r="C146" s="124"/>
      <c r="D146" s="125"/>
    </row>
    <row r="147" spans="1:7" ht="12.75" x14ac:dyDescent="0.2">
      <c r="A147" s="127" t="s">
        <v>7</v>
      </c>
      <c r="B147" s="130" t="s">
        <v>8</v>
      </c>
      <c r="C147" s="131"/>
      <c r="D147" s="132"/>
      <c r="E147" s="108"/>
      <c r="F147" s="108"/>
    </row>
    <row r="148" spans="1:7" x14ac:dyDescent="0.2">
      <c r="A148" s="119"/>
      <c r="B148" s="128"/>
      <c r="C148" s="124"/>
      <c r="D148" s="125"/>
    </row>
    <row r="149" spans="1:7" ht="25.5" x14ac:dyDescent="0.2">
      <c r="A149" s="119" t="s">
        <v>47</v>
      </c>
      <c r="B149" s="128" t="s">
        <v>159</v>
      </c>
      <c r="C149" s="124" t="s">
        <v>66</v>
      </c>
      <c r="D149" s="125">
        <v>34.1</v>
      </c>
      <c r="F149" s="102">
        <f>D149*E149</f>
        <v>0</v>
      </c>
    </row>
    <row r="150" spans="1:7" x14ac:dyDescent="0.2">
      <c r="A150" s="119"/>
      <c r="B150" s="120"/>
      <c r="C150" s="124"/>
      <c r="D150" s="125"/>
    </row>
    <row r="151" spans="1:7" x14ac:dyDescent="0.2">
      <c r="A151" s="133" t="s">
        <v>52</v>
      </c>
      <c r="B151" s="120" t="s">
        <v>160</v>
      </c>
      <c r="C151" s="124" t="s">
        <v>66</v>
      </c>
      <c r="D151" s="125">
        <v>28.2</v>
      </c>
      <c r="F151" s="102">
        <f>D151*E151</f>
        <v>0</v>
      </c>
    </row>
    <row r="152" spans="1:7" x14ac:dyDescent="0.2">
      <c r="A152" s="133"/>
      <c r="B152" s="120"/>
      <c r="C152" s="124"/>
      <c r="D152" s="125"/>
    </row>
    <row r="153" spans="1:7" x14ac:dyDescent="0.2">
      <c r="A153" s="133"/>
      <c r="B153" s="153" t="s">
        <v>161</v>
      </c>
      <c r="C153" s="144"/>
      <c r="D153" s="145"/>
      <c r="E153" s="112"/>
      <c r="F153" s="117">
        <f>SUM(F149:F152)</f>
        <v>0</v>
      </c>
      <c r="G153" s="118"/>
    </row>
    <row r="154" spans="1:7" x14ac:dyDescent="0.2">
      <c r="A154" s="119"/>
      <c r="B154" s="120"/>
      <c r="C154" s="124"/>
      <c r="D154" s="125"/>
    </row>
    <row r="155" spans="1:7" ht="12.75" x14ac:dyDescent="0.2">
      <c r="A155" s="104"/>
      <c r="B155" s="104"/>
      <c r="C155" s="104"/>
      <c r="D155" s="104"/>
      <c r="E155" s="104"/>
      <c r="F155" s="104"/>
    </row>
    <row r="156" spans="1:7" ht="12.75" x14ac:dyDescent="0.2">
      <c r="A156" s="104"/>
      <c r="B156" s="104"/>
      <c r="C156" s="104"/>
      <c r="D156" s="104"/>
      <c r="E156" s="104"/>
      <c r="F156" s="104"/>
    </row>
    <row r="157" spans="1:7" ht="12.75" x14ac:dyDescent="0.2">
      <c r="A157" s="104"/>
      <c r="B157" s="104"/>
      <c r="C157" s="104"/>
      <c r="D157" s="104"/>
      <c r="E157" s="104"/>
      <c r="F157" s="104"/>
    </row>
  </sheetData>
  <sheetProtection algorithmName="SHA-512" hashValue="ZBNG4YfyoRhAUjpCfj015dRm2R8/+6W/Cw2hXYqQ5MSZ3sChem5ZwcS47bhs8E8bG60hv+GfNDsLHywllfBizA==" saltValue="0kefhBDREhntt8MV0o0tWQ==" spinCount="100000" sheet="1" objects="1" scenarios="1"/>
  <protectedRanges>
    <protectedRange algorithmName="SHA-512" hashValue="KtAkTdU9H4phvXPDAoGRpwfEahcIAoNJUxy2lhSyQO2EP3Ghokk5kIpehcohzCNdW+HYWIkqBIZ7pRwa4DztnQ==" saltValue="WPqYADPNlilDgq0IXH/osg==" spinCount="100000" sqref="E1:E1048576" name="Obseg1"/>
  </protectedRanges>
  <pageMargins left="0.70866141732283472" right="0.70866141732283472" top="0.74803149606299213" bottom="0.74803149606299213" header="0.31496062992125984" footer="0.31496062992125984"/>
  <pageSetup paperSize="9" scale="95" orientation="portrait" r:id="rId1"/>
  <headerFooter>
    <oddHeader>&amp;L&amp;G&amp;R PREUREDITEV PROSTOROV ELEKTRONIKE NA TESLOVI 30</oddHeader>
    <oddFooter>&amp;C&amp;P od &amp;N&amp;R&amp;A</oddFooter>
  </headerFooter>
  <legacyDrawingHF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2" tint="-0.499984740745262"/>
  </sheetPr>
  <dimension ref="A1:G98"/>
  <sheetViews>
    <sheetView tabSelected="1" topLeftCell="A13" zoomScaleNormal="100" zoomScaleSheetLayoutView="100" workbookViewId="0">
      <selection activeCell="D38" sqref="D38"/>
    </sheetView>
  </sheetViews>
  <sheetFormatPr defaultRowHeight="15" x14ac:dyDescent="0.2"/>
  <cols>
    <col min="1" max="1" width="4.85546875" style="100" bestFit="1" customWidth="1"/>
    <col min="2" max="2" width="32.85546875" style="101" customWidth="1"/>
    <col min="3" max="3" width="9" style="105" customWidth="1"/>
    <col min="4" max="4" width="10.28515625" style="103" customWidth="1"/>
    <col min="5" max="5" width="15.42578125" style="102" customWidth="1"/>
    <col min="6" max="6" width="16" style="102" customWidth="1"/>
    <col min="7" max="7" width="110.5703125" style="103" customWidth="1"/>
    <col min="8" max="256" width="9.140625" style="104"/>
    <col min="257" max="257" width="4.85546875" style="104" bestFit="1" customWidth="1"/>
    <col min="258" max="258" width="32.85546875" style="104" customWidth="1"/>
    <col min="259" max="259" width="9" style="104" customWidth="1"/>
    <col min="260" max="260" width="10.28515625" style="104" customWidth="1"/>
    <col min="261" max="261" width="15.42578125" style="104" customWidth="1"/>
    <col min="262" max="262" width="16" style="104" customWidth="1"/>
    <col min="263" max="263" width="110.5703125" style="104" customWidth="1"/>
    <col min="264" max="512" width="9.140625" style="104"/>
    <col min="513" max="513" width="4.85546875" style="104" bestFit="1" customWidth="1"/>
    <col min="514" max="514" width="32.85546875" style="104" customWidth="1"/>
    <col min="515" max="515" width="9" style="104" customWidth="1"/>
    <col min="516" max="516" width="10.28515625" style="104" customWidth="1"/>
    <col min="517" max="517" width="15.42578125" style="104" customWidth="1"/>
    <col min="518" max="518" width="16" style="104" customWidth="1"/>
    <col min="519" max="519" width="110.5703125" style="104" customWidth="1"/>
    <col min="520" max="768" width="9.140625" style="104"/>
    <col min="769" max="769" width="4.85546875" style="104" bestFit="1" customWidth="1"/>
    <col min="770" max="770" width="32.85546875" style="104" customWidth="1"/>
    <col min="771" max="771" width="9" style="104" customWidth="1"/>
    <col min="772" max="772" width="10.28515625" style="104" customWidth="1"/>
    <col min="773" max="773" width="15.42578125" style="104" customWidth="1"/>
    <col min="774" max="774" width="16" style="104" customWidth="1"/>
    <col min="775" max="775" width="110.5703125" style="104" customWidth="1"/>
    <col min="776" max="1024" width="9.140625" style="104"/>
    <col min="1025" max="1025" width="4.85546875" style="104" bestFit="1" customWidth="1"/>
    <col min="1026" max="1026" width="32.85546875" style="104" customWidth="1"/>
    <col min="1027" max="1027" width="9" style="104" customWidth="1"/>
    <col min="1028" max="1028" width="10.28515625" style="104" customWidth="1"/>
    <col min="1029" max="1029" width="15.42578125" style="104" customWidth="1"/>
    <col min="1030" max="1030" width="16" style="104" customWidth="1"/>
    <col min="1031" max="1031" width="110.5703125" style="104" customWidth="1"/>
    <col min="1032" max="1280" width="9.140625" style="104"/>
    <col min="1281" max="1281" width="4.85546875" style="104" bestFit="1" customWidth="1"/>
    <col min="1282" max="1282" width="32.85546875" style="104" customWidth="1"/>
    <col min="1283" max="1283" width="9" style="104" customWidth="1"/>
    <col min="1284" max="1284" width="10.28515625" style="104" customWidth="1"/>
    <col min="1285" max="1285" width="15.42578125" style="104" customWidth="1"/>
    <col min="1286" max="1286" width="16" style="104" customWidth="1"/>
    <col min="1287" max="1287" width="110.5703125" style="104" customWidth="1"/>
    <col min="1288" max="1536" width="9.140625" style="104"/>
    <col min="1537" max="1537" width="4.85546875" style="104" bestFit="1" customWidth="1"/>
    <col min="1538" max="1538" width="32.85546875" style="104" customWidth="1"/>
    <col min="1539" max="1539" width="9" style="104" customWidth="1"/>
    <col min="1540" max="1540" width="10.28515625" style="104" customWidth="1"/>
    <col min="1541" max="1541" width="15.42578125" style="104" customWidth="1"/>
    <col min="1542" max="1542" width="16" style="104" customWidth="1"/>
    <col min="1543" max="1543" width="110.5703125" style="104" customWidth="1"/>
    <col min="1544" max="1792" width="9.140625" style="104"/>
    <col min="1793" max="1793" width="4.85546875" style="104" bestFit="1" customWidth="1"/>
    <col min="1794" max="1794" width="32.85546875" style="104" customWidth="1"/>
    <col min="1795" max="1795" width="9" style="104" customWidth="1"/>
    <col min="1796" max="1796" width="10.28515625" style="104" customWidth="1"/>
    <col min="1797" max="1797" width="15.42578125" style="104" customWidth="1"/>
    <col min="1798" max="1798" width="16" style="104" customWidth="1"/>
    <col min="1799" max="1799" width="110.5703125" style="104" customWidth="1"/>
    <col min="1800" max="2048" width="9.140625" style="104"/>
    <col min="2049" max="2049" width="4.85546875" style="104" bestFit="1" customWidth="1"/>
    <col min="2050" max="2050" width="32.85546875" style="104" customWidth="1"/>
    <col min="2051" max="2051" width="9" style="104" customWidth="1"/>
    <col min="2052" max="2052" width="10.28515625" style="104" customWidth="1"/>
    <col min="2053" max="2053" width="15.42578125" style="104" customWidth="1"/>
    <col min="2054" max="2054" width="16" style="104" customWidth="1"/>
    <col min="2055" max="2055" width="110.5703125" style="104" customWidth="1"/>
    <col min="2056" max="2304" width="9.140625" style="104"/>
    <col min="2305" max="2305" width="4.85546875" style="104" bestFit="1" customWidth="1"/>
    <col min="2306" max="2306" width="32.85546875" style="104" customWidth="1"/>
    <col min="2307" max="2307" width="9" style="104" customWidth="1"/>
    <col min="2308" max="2308" width="10.28515625" style="104" customWidth="1"/>
    <col min="2309" max="2309" width="15.42578125" style="104" customWidth="1"/>
    <col min="2310" max="2310" width="16" style="104" customWidth="1"/>
    <col min="2311" max="2311" width="110.5703125" style="104" customWidth="1"/>
    <col min="2312" max="2560" width="9.140625" style="104"/>
    <col min="2561" max="2561" width="4.85546875" style="104" bestFit="1" customWidth="1"/>
    <col min="2562" max="2562" width="32.85546875" style="104" customWidth="1"/>
    <col min="2563" max="2563" width="9" style="104" customWidth="1"/>
    <col min="2564" max="2564" width="10.28515625" style="104" customWidth="1"/>
    <col min="2565" max="2565" width="15.42578125" style="104" customWidth="1"/>
    <col min="2566" max="2566" width="16" style="104" customWidth="1"/>
    <col min="2567" max="2567" width="110.5703125" style="104" customWidth="1"/>
    <col min="2568" max="2816" width="9.140625" style="104"/>
    <col min="2817" max="2817" width="4.85546875" style="104" bestFit="1" customWidth="1"/>
    <col min="2818" max="2818" width="32.85546875" style="104" customWidth="1"/>
    <col min="2819" max="2819" width="9" style="104" customWidth="1"/>
    <col min="2820" max="2820" width="10.28515625" style="104" customWidth="1"/>
    <col min="2821" max="2821" width="15.42578125" style="104" customWidth="1"/>
    <col min="2822" max="2822" width="16" style="104" customWidth="1"/>
    <col min="2823" max="2823" width="110.5703125" style="104" customWidth="1"/>
    <col min="2824" max="3072" width="9.140625" style="104"/>
    <col min="3073" max="3073" width="4.85546875" style="104" bestFit="1" customWidth="1"/>
    <col min="3074" max="3074" width="32.85546875" style="104" customWidth="1"/>
    <col min="3075" max="3075" width="9" style="104" customWidth="1"/>
    <col min="3076" max="3076" width="10.28515625" style="104" customWidth="1"/>
    <col min="3077" max="3077" width="15.42578125" style="104" customWidth="1"/>
    <col min="3078" max="3078" width="16" style="104" customWidth="1"/>
    <col min="3079" max="3079" width="110.5703125" style="104" customWidth="1"/>
    <col min="3080" max="3328" width="9.140625" style="104"/>
    <col min="3329" max="3329" width="4.85546875" style="104" bestFit="1" customWidth="1"/>
    <col min="3330" max="3330" width="32.85546875" style="104" customWidth="1"/>
    <col min="3331" max="3331" width="9" style="104" customWidth="1"/>
    <col min="3332" max="3332" width="10.28515625" style="104" customWidth="1"/>
    <col min="3333" max="3333" width="15.42578125" style="104" customWidth="1"/>
    <col min="3334" max="3334" width="16" style="104" customWidth="1"/>
    <col min="3335" max="3335" width="110.5703125" style="104" customWidth="1"/>
    <col min="3336" max="3584" width="9.140625" style="104"/>
    <col min="3585" max="3585" width="4.85546875" style="104" bestFit="1" customWidth="1"/>
    <col min="3586" max="3586" width="32.85546875" style="104" customWidth="1"/>
    <col min="3587" max="3587" width="9" style="104" customWidth="1"/>
    <col min="3588" max="3588" width="10.28515625" style="104" customWidth="1"/>
    <col min="3589" max="3589" width="15.42578125" style="104" customWidth="1"/>
    <col min="3590" max="3590" width="16" style="104" customWidth="1"/>
    <col min="3591" max="3591" width="110.5703125" style="104" customWidth="1"/>
    <col min="3592" max="3840" width="9.140625" style="104"/>
    <col min="3841" max="3841" width="4.85546875" style="104" bestFit="1" customWidth="1"/>
    <col min="3842" max="3842" width="32.85546875" style="104" customWidth="1"/>
    <col min="3843" max="3843" width="9" style="104" customWidth="1"/>
    <col min="3844" max="3844" width="10.28515625" style="104" customWidth="1"/>
    <col min="3845" max="3845" width="15.42578125" style="104" customWidth="1"/>
    <col min="3846" max="3846" width="16" style="104" customWidth="1"/>
    <col min="3847" max="3847" width="110.5703125" style="104" customWidth="1"/>
    <col min="3848" max="4096" width="9.140625" style="104"/>
    <col min="4097" max="4097" width="4.85546875" style="104" bestFit="1" customWidth="1"/>
    <col min="4098" max="4098" width="32.85546875" style="104" customWidth="1"/>
    <col min="4099" max="4099" width="9" style="104" customWidth="1"/>
    <col min="4100" max="4100" width="10.28515625" style="104" customWidth="1"/>
    <col min="4101" max="4101" width="15.42578125" style="104" customWidth="1"/>
    <col min="4102" max="4102" width="16" style="104" customWidth="1"/>
    <col min="4103" max="4103" width="110.5703125" style="104" customWidth="1"/>
    <col min="4104" max="4352" width="9.140625" style="104"/>
    <col min="4353" max="4353" width="4.85546875" style="104" bestFit="1" customWidth="1"/>
    <col min="4354" max="4354" width="32.85546875" style="104" customWidth="1"/>
    <col min="4355" max="4355" width="9" style="104" customWidth="1"/>
    <col min="4356" max="4356" width="10.28515625" style="104" customWidth="1"/>
    <col min="4357" max="4357" width="15.42578125" style="104" customWidth="1"/>
    <col min="4358" max="4358" width="16" style="104" customWidth="1"/>
    <col min="4359" max="4359" width="110.5703125" style="104" customWidth="1"/>
    <col min="4360" max="4608" width="9.140625" style="104"/>
    <col min="4609" max="4609" width="4.85546875" style="104" bestFit="1" customWidth="1"/>
    <col min="4610" max="4610" width="32.85546875" style="104" customWidth="1"/>
    <col min="4611" max="4611" width="9" style="104" customWidth="1"/>
    <col min="4612" max="4612" width="10.28515625" style="104" customWidth="1"/>
    <col min="4613" max="4613" width="15.42578125" style="104" customWidth="1"/>
    <col min="4614" max="4614" width="16" style="104" customWidth="1"/>
    <col min="4615" max="4615" width="110.5703125" style="104" customWidth="1"/>
    <col min="4616" max="4864" width="9.140625" style="104"/>
    <col min="4865" max="4865" width="4.85546875" style="104" bestFit="1" customWidth="1"/>
    <col min="4866" max="4866" width="32.85546875" style="104" customWidth="1"/>
    <col min="4867" max="4867" width="9" style="104" customWidth="1"/>
    <col min="4868" max="4868" width="10.28515625" style="104" customWidth="1"/>
    <col min="4869" max="4869" width="15.42578125" style="104" customWidth="1"/>
    <col min="4870" max="4870" width="16" style="104" customWidth="1"/>
    <col min="4871" max="4871" width="110.5703125" style="104" customWidth="1"/>
    <col min="4872" max="5120" width="9.140625" style="104"/>
    <col min="5121" max="5121" width="4.85546875" style="104" bestFit="1" customWidth="1"/>
    <col min="5122" max="5122" width="32.85546875" style="104" customWidth="1"/>
    <col min="5123" max="5123" width="9" style="104" customWidth="1"/>
    <col min="5124" max="5124" width="10.28515625" style="104" customWidth="1"/>
    <col min="5125" max="5125" width="15.42578125" style="104" customWidth="1"/>
    <col min="5126" max="5126" width="16" style="104" customWidth="1"/>
    <col min="5127" max="5127" width="110.5703125" style="104" customWidth="1"/>
    <col min="5128" max="5376" width="9.140625" style="104"/>
    <col min="5377" max="5377" width="4.85546875" style="104" bestFit="1" customWidth="1"/>
    <col min="5378" max="5378" width="32.85546875" style="104" customWidth="1"/>
    <col min="5379" max="5379" width="9" style="104" customWidth="1"/>
    <col min="5380" max="5380" width="10.28515625" style="104" customWidth="1"/>
    <col min="5381" max="5381" width="15.42578125" style="104" customWidth="1"/>
    <col min="5382" max="5382" width="16" style="104" customWidth="1"/>
    <col min="5383" max="5383" width="110.5703125" style="104" customWidth="1"/>
    <col min="5384" max="5632" width="9.140625" style="104"/>
    <col min="5633" max="5633" width="4.85546875" style="104" bestFit="1" customWidth="1"/>
    <col min="5634" max="5634" width="32.85546875" style="104" customWidth="1"/>
    <col min="5635" max="5635" width="9" style="104" customWidth="1"/>
    <col min="5636" max="5636" width="10.28515625" style="104" customWidth="1"/>
    <col min="5637" max="5637" width="15.42578125" style="104" customWidth="1"/>
    <col min="5638" max="5638" width="16" style="104" customWidth="1"/>
    <col min="5639" max="5639" width="110.5703125" style="104" customWidth="1"/>
    <col min="5640" max="5888" width="9.140625" style="104"/>
    <col min="5889" max="5889" width="4.85546875" style="104" bestFit="1" customWidth="1"/>
    <col min="5890" max="5890" width="32.85546875" style="104" customWidth="1"/>
    <col min="5891" max="5891" width="9" style="104" customWidth="1"/>
    <col min="5892" max="5892" width="10.28515625" style="104" customWidth="1"/>
    <col min="5893" max="5893" width="15.42578125" style="104" customWidth="1"/>
    <col min="5894" max="5894" width="16" style="104" customWidth="1"/>
    <col min="5895" max="5895" width="110.5703125" style="104" customWidth="1"/>
    <col min="5896" max="6144" width="9.140625" style="104"/>
    <col min="6145" max="6145" width="4.85546875" style="104" bestFit="1" customWidth="1"/>
    <col min="6146" max="6146" width="32.85546875" style="104" customWidth="1"/>
    <col min="6147" max="6147" width="9" style="104" customWidth="1"/>
    <col min="6148" max="6148" width="10.28515625" style="104" customWidth="1"/>
    <col min="6149" max="6149" width="15.42578125" style="104" customWidth="1"/>
    <col min="6150" max="6150" width="16" style="104" customWidth="1"/>
    <col min="6151" max="6151" width="110.5703125" style="104" customWidth="1"/>
    <col min="6152" max="6400" width="9.140625" style="104"/>
    <col min="6401" max="6401" width="4.85546875" style="104" bestFit="1" customWidth="1"/>
    <col min="6402" max="6402" width="32.85546875" style="104" customWidth="1"/>
    <col min="6403" max="6403" width="9" style="104" customWidth="1"/>
    <col min="6404" max="6404" width="10.28515625" style="104" customWidth="1"/>
    <col min="6405" max="6405" width="15.42578125" style="104" customWidth="1"/>
    <col min="6406" max="6406" width="16" style="104" customWidth="1"/>
    <col min="6407" max="6407" width="110.5703125" style="104" customWidth="1"/>
    <col min="6408" max="6656" width="9.140625" style="104"/>
    <col min="6657" max="6657" width="4.85546875" style="104" bestFit="1" customWidth="1"/>
    <col min="6658" max="6658" width="32.85546875" style="104" customWidth="1"/>
    <col min="6659" max="6659" width="9" style="104" customWidth="1"/>
    <col min="6660" max="6660" width="10.28515625" style="104" customWidth="1"/>
    <col min="6661" max="6661" width="15.42578125" style="104" customWidth="1"/>
    <col min="6662" max="6662" width="16" style="104" customWidth="1"/>
    <col min="6663" max="6663" width="110.5703125" style="104" customWidth="1"/>
    <col min="6664" max="6912" width="9.140625" style="104"/>
    <col min="6913" max="6913" width="4.85546875" style="104" bestFit="1" customWidth="1"/>
    <col min="6914" max="6914" width="32.85546875" style="104" customWidth="1"/>
    <col min="6915" max="6915" width="9" style="104" customWidth="1"/>
    <col min="6916" max="6916" width="10.28515625" style="104" customWidth="1"/>
    <col min="6917" max="6917" width="15.42578125" style="104" customWidth="1"/>
    <col min="6918" max="6918" width="16" style="104" customWidth="1"/>
    <col min="6919" max="6919" width="110.5703125" style="104" customWidth="1"/>
    <col min="6920" max="7168" width="9.140625" style="104"/>
    <col min="7169" max="7169" width="4.85546875" style="104" bestFit="1" customWidth="1"/>
    <col min="7170" max="7170" width="32.85546875" style="104" customWidth="1"/>
    <col min="7171" max="7171" width="9" style="104" customWidth="1"/>
    <col min="7172" max="7172" width="10.28515625" style="104" customWidth="1"/>
    <col min="7173" max="7173" width="15.42578125" style="104" customWidth="1"/>
    <col min="7174" max="7174" width="16" style="104" customWidth="1"/>
    <col min="7175" max="7175" width="110.5703125" style="104" customWidth="1"/>
    <col min="7176" max="7424" width="9.140625" style="104"/>
    <col min="7425" max="7425" width="4.85546875" style="104" bestFit="1" customWidth="1"/>
    <col min="7426" max="7426" width="32.85546875" style="104" customWidth="1"/>
    <col min="7427" max="7427" width="9" style="104" customWidth="1"/>
    <col min="7428" max="7428" width="10.28515625" style="104" customWidth="1"/>
    <col min="7429" max="7429" width="15.42578125" style="104" customWidth="1"/>
    <col min="7430" max="7430" width="16" style="104" customWidth="1"/>
    <col min="7431" max="7431" width="110.5703125" style="104" customWidth="1"/>
    <col min="7432" max="7680" width="9.140625" style="104"/>
    <col min="7681" max="7681" width="4.85546875" style="104" bestFit="1" customWidth="1"/>
    <col min="7682" max="7682" width="32.85546875" style="104" customWidth="1"/>
    <col min="7683" max="7683" width="9" style="104" customWidth="1"/>
    <col min="7684" max="7684" width="10.28515625" style="104" customWidth="1"/>
    <col min="7685" max="7685" width="15.42578125" style="104" customWidth="1"/>
    <col min="7686" max="7686" width="16" style="104" customWidth="1"/>
    <col min="7687" max="7687" width="110.5703125" style="104" customWidth="1"/>
    <col min="7688" max="7936" width="9.140625" style="104"/>
    <col min="7937" max="7937" width="4.85546875" style="104" bestFit="1" customWidth="1"/>
    <col min="7938" max="7938" width="32.85546875" style="104" customWidth="1"/>
    <col min="7939" max="7939" width="9" style="104" customWidth="1"/>
    <col min="7940" max="7940" width="10.28515625" style="104" customWidth="1"/>
    <col min="7941" max="7941" width="15.42578125" style="104" customWidth="1"/>
    <col min="7942" max="7942" width="16" style="104" customWidth="1"/>
    <col min="7943" max="7943" width="110.5703125" style="104" customWidth="1"/>
    <col min="7944" max="8192" width="9.140625" style="104"/>
    <col min="8193" max="8193" width="4.85546875" style="104" bestFit="1" customWidth="1"/>
    <col min="8194" max="8194" width="32.85546875" style="104" customWidth="1"/>
    <col min="8195" max="8195" width="9" style="104" customWidth="1"/>
    <col min="8196" max="8196" width="10.28515625" style="104" customWidth="1"/>
    <col min="8197" max="8197" width="15.42578125" style="104" customWidth="1"/>
    <col min="8198" max="8198" width="16" style="104" customWidth="1"/>
    <col min="8199" max="8199" width="110.5703125" style="104" customWidth="1"/>
    <col min="8200" max="8448" width="9.140625" style="104"/>
    <col min="8449" max="8449" width="4.85546875" style="104" bestFit="1" customWidth="1"/>
    <col min="8450" max="8450" width="32.85546875" style="104" customWidth="1"/>
    <col min="8451" max="8451" width="9" style="104" customWidth="1"/>
    <col min="8452" max="8452" width="10.28515625" style="104" customWidth="1"/>
    <col min="8453" max="8453" width="15.42578125" style="104" customWidth="1"/>
    <col min="8454" max="8454" width="16" style="104" customWidth="1"/>
    <col min="8455" max="8455" width="110.5703125" style="104" customWidth="1"/>
    <col min="8456" max="8704" width="9.140625" style="104"/>
    <col min="8705" max="8705" width="4.85546875" style="104" bestFit="1" customWidth="1"/>
    <col min="8706" max="8706" width="32.85546875" style="104" customWidth="1"/>
    <col min="8707" max="8707" width="9" style="104" customWidth="1"/>
    <col min="8708" max="8708" width="10.28515625" style="104" customWidth="1"/>
    <col min="8709" max="8709" width="15.42578125" style="104" customWidth="1"/>
    <col min="8710" max="8710" width="16" style="104" customWidth="1"/>
    <col min="8711" max="8711" width="110.5703125" style="104" customWidth="1"/>
    <col min="8712" max="8960" width="9.140625" style="104"/>
    <col min="8961" max="8961" width="4.85546875" style="104" bestFit="1" customWidth="1"/>
    <col min="8962" max="8962" width="32.85546875" style="104" customWidth="1"/>
    <col min="8963" max="8963" width="9" style="104" customWidth="1"/>
    <col min="8964" max="8964" width="10.28515625" style="104" customWidth="1"/>
    <col min="8965" max="8965" width="15.42578125" style="104" customWidth="1"/>
    <col min="8966" max="8966" width="16" style="104" customWidth="1"/>
    <col min="8967" max="8967" width="110.5703125" style="104" customWidth="1"/>
    <col min="8968" max="9216" width="9.140625" style="104"/>
    <col min="9217" max="9217" width="4.85546875" style="104" bestFit="1" customWidth="1"/>
    <col min="9218" max="9218" width="32.85546875" style="104" customWidth="1"/>
    <col min="9219" max="9219" width="9" style="104" customWidth="1"/>
    <col min="9220" max="9220" width="10.28515625" style="104" customWidth="1"/>
    <col min="9221" max="9221" width="15.42578125" style="104" customWidth="1"/>
    <col min="9222" max="9222" width="16" style="104" customWidth="1"/>
    <col min="9223" max="9223" width="110.5703125" style="104" customWidth="1"/>
    <col min="9224" max="9472" width="9.140625" style="104"/>
    <col min="9473" max="9473" width="4.85546875" style="104" bestFit="1" customWidth="1"/>
    <col min="9474" max="9474" width="32.85546875" style="104" customWidth="1"/>
    <col min="9475" max="9475" width="9" style="104" customWidth="1"/>
    <col min="9476" max="9476" width="10.28515625" style="104" customWidth="1"/>
    <col min="9477" max="9477" width="15.42578125" style="104" customWidth="1"/>
    <col min="9478" max="9478" width="16" style="104" customWidth="1"/>
    <col min="9479" max="9479" width="110.5703125" style="104" customWidth="1"/>
    <col min="9480" max="9728" width="9.140625" style="104"/>
    <col min="9729" max="9729" width="4.85546875" style="104" bestFit="1" customWidth="1"/>
    <col min="9730" max="9730" width="32.85546875" style="104" customWidth="1"/>
    <col min="9731" max="9731" width="9" style="104" customWidth="1"/>
    <col min="9732" max="9732" width="10.28515625" style="104" customWidth="1"/>
    <col min="9733" max="9733" width="15.42578125" style="104" customWidth="1"/>
    <col min="9734" max="9734" width="16" style="104" customWidth="1"/>
    <col min="9735" max="9735" width="110.5703125" style="104" customWidth="1"/>
    <col min="9736" max="9984" width="9.140625" style="104"/>
    <col min="9985" max="9985" width="4.85546875" style="104" bestFit="1" customWidth="1"/>
    <col min="9986" max="9986" width="32.85546875" style="104" customWidth="1"/>
    <col min="9987" max="9987" width="9" style="104" customWidth="1"/>
    <col min="9988" max="9988" width="10.28515625" style="104" customWidth="1"/>
    <col min="9989" max="9989" width="15.42578125" style="104" customWidth="1"/>
    <col min="9990" max="9990" width="16" style="104" customWidth="1"/>
    <col min="9991" max="9991" width="110.5703125" style="104" customWidth="1"/>
    <col min="9992" max="10240" width="9.140625" style="104"/>
    <col min="10241" max="10241" width="4.85546875" style="104" bestFit="1" customWidth="1"/>
    <col min="10242" max="10242" width="32.85546875" style="104" customWidth="1"/>
    <col min="10243" max="10243" width="9" style="104" customWidth="1"/>
    <col min="10244" max="10244" width="10.28515625" style="104" customWidth="1"/>
    <col min="10245" max="10245" width="15.42578125" style="104" customWidth="1"/>
    <col min="10246" max="10246" width="16" style="104" customWidth="1"/>
    <col min="10247" max="10247" width="110.5703125" style="104" customWidth="1"/>
    <col min="10248" max="10496" width="9.140625" style="104"/>
    <col min="10497" max="10497" width="4.85546875" style="104" bestFit="1" customWidth="1"/>
    <col min="10498" max="10498" width="32.85546875" style="104" customWidth="1"/>
    <col min="10499" max="10499" width="9" style="104" customWidth="1"/>
    <col min="10500" max="10500" width="10.28515625" style="104" customWidth="1"/>
    <col min="10501" max="10501" width="15.42578125" style="104" customWidth="1"/>
    <col min="10502" max="10502" width="16" style="104" customWidth="1"/>
    <col min="10503" max="10503" width="110.5703125" style="104" customWidth="1"/>
    <col min="10504" max="10752" width="9.140625" style="104"/>
    <col min="10753" max="10753" width="4.85546875" style="104" bestFit="1" customWidth="1"/>
    <col min="10754" max="10754" width="32.85546875" style="104" customWidth="1"/>
    <col min="10755" max="10755" width="9" style="104" customWidth="1"/>
    <col min="10756" max="10756" width="10.28515625" style="104" customWidth="1"/>
    <col min="10757" max="10757" width="15.42578125" style="104" customWidth="1"/>
    <col min="10758" max="10758" width="16" style="104" customWidth="1"/>
    <col min="10759" max="10759" width="110.5703125" style="104" customWidth="1"/>
    <col min="10760" max="11008" width="9.140625" style="104"/>
    <col min="11009" max="11009" width="4.85546875" style="104" bestFit="1" customWidth="1"/>
    <col min="11010" max="11010" width="32.85546875" style="104" customWidth="1"/>
    <col min="11011" max="11011" width="9" style="104" customWidth="1"/>
    <col min="11012" max="11012" width="10.28515625" style="104" customWidth="1"/>
    <col min="11013" max="11013" width="15.42578125" style="104" customWidth="1"/>
    <col min="11014" max="11014" width="16" style="104" customWidth="1"/>
    <col min="11015" max="11015" width="110.5703125" style="104" customWidth="1"/>
    <col min="11016" max="11264" width="9.140625" style="104"/>
    <col min="11265" max="11265" width="4.85546875" style="104" bestFit="1" customWidth="1"/>
    <col min="11266" max="11266" width="32.85546875" style="104" customWidth="1"/>
    <col min="11267" max="11267" width="9" style="104" customWidth="1"/>
    <col min="11268" max="11268" width="10.28515625" style="104" customWidth="1"/>
    <col min="11269" max="11269" width="15.42578125" style="104" customWidth="1"/>
    <col min="11270" max="11270" width="16" style="104" customWidth="1"/>
    <col min="11271" max="11271" width="110.5703125" style="104" customWidth="1"/>
    <col min="11272" max="11520" width="9.140625" style="104"/>
    <col min="11521" max="11521" width="4.85546875" style="104" bestFit="1" customWidth="1"/>
    <col min="11522" max="11522" width="32.85546875" style="104" customWidth="1"/>
    <col min="11523" max="11523" width="9" style="104" customWidth="1"/>
    <col min="11524" max="11524" width="10.28515625" style="104" customWidth="1"/>
    <col min="11525" max="11525" width="15.42578125" style="104" customWidth="1"/>
    <col min="11526" max="11526" width="16" style="104" customWidth="1"/>
    <col min="11527" max="11527" width="110.5703125" style="104" customWidth="1"/>
    <col min="11528" max="11776" width="9.140625" style="104"/>
    <col min="11777" max="11777" width="4.85546875" style="104" bestFit="1" customWidth="1"/>
    <col min="11778" max="11778" width="32.85546875" style="104" customWidth="1"/>
    <col min="11779" max="11779" width="9" style="104" customWidth="1"/>
    <col min="11780" max="11780" width="10.28515625" style="104" customWidth="1"/>
    <col min="11781" max="11781" width="15.42578125" style="104" customWidth="1"/>
    <col min="11782" max="11782" width="16" style="104" customWidth="1"/>
    <col min="11783" max="11783" width="110.5703125" style="104" customWidth="1"/>
    <col min="11784" max="12032" width="9.140625" style="104"/>
    <col min="12033" max="12033" width="4.85546875" style="104" bestFit="1" customWidth="1"/>
    <col min="12034" max="12034" width="32.85546875" style="104" customWidth="1"/>
    <col min="12035" max="12035" width="9" style="104" customWidth="1"/>
    <col min="12036" max="12036" width="10.28515625" style="104" customWidth="1"/>
    <col min="12037" max="12037" width="15.42578125" style="104" customWidth="1"/>
    <col min="12038" max="12038" width="16" style="104" customWidth="1"/>
    <col min="12039" max="12039" width="110.5703125" style="104" customWidth="1"/>
    <col min="12040" max="12288" width="9.140625" style="104"/>
    <col min="12289" max="12289" width="4.85546875" style="104" bestFit="1" customWidth="1"/>
    <col min="12290" max="12290" width="32.85546875" style="104" customWidth="1"/>
    <col min="12291" max="12291" width="9" style="104" customWidth="1"/>
    <col min="12292" max="12292" width="10.28515625" style="104" customWidth="1"/>
    <col min="12293" max="12293" width="15.42578125" style="104" customWidth="1"/>
    <col min="12294" max="12294" width="16" style="104" customWidth="1"/>
    <col min="12295" max="12295" width="110.5703125" style="104" customWidth="1"/>
    <col min="12296" max="12544" width="9.140625" style="104"/>
    <col min="12545" max="12545" width="4.85546875" style="104" bestFit="1" customWidth="1"/>
    <col min="12546" max="12546" width="32.85546875" style="104" customWidth="1"/>
    <col min="12547" max="12547" width="9" style="104" customWidth="1"/>
    <col min="12548" max="12548" width="10.28515625" style="104" customWidth="1"/>
    <col min="12549" max="12549" width="15.42578125" style="104" customWidth="1"/>
    <col min="12550" max="12550" width="16" style="104" customWidth="1"/>
    <col min="12551" max="12551" width="110.5703125" style="104" customWidth="1"/>
    <col min="12552" max="12800" width="9.140625" style="104"/>
    <col min="12801" max="12801" width="4.85546875" style="104" bestFit="1" customWidth="1"/>
    <col min="12802" max="12802" width="32.85546875" style="104" customWidth="1"/>
    <col min="12803" max="12803" width="9" style="104" customWidth="1"/>
    <col min="12804" max="12804" width="10.28515625" style="104" customWidth="1"/>
    <col min="12805" max="12805" width="15.42578125" style="104" customWidth="1"/>
    <col min="12806" max="12806" width="16" style="104" customWidth="1"/>
    <col min="12807" max="12807" width="110.5703125" style="104" customWidth="1"/>
    <col min="12808" max="13056" width="9.140625" style="104"/>
    <col min="13057" max="13057" width="4.85546875" style="104" bestFit="1" customWidth="1"/>
    <col min="13058" max="13058" width="32.85546875" style="104" customWidth="1"/>
    <col min="13059" max="13059" width="9" style="104" customWidth="1"/>
    <col min="13060" max="13060" width="10.28515625" style="104" customWidth="1"/>
    <col min="13061" max="13061" width="15.42578125" style="104" customWidth="1"/>
    <col min="13062" max="13062" width="16" style="104" customWidth="1"/>
    <col min="13063" max="13063" width="110.5703125" style="104" customWidth="1"/>
    <col min="13064" max="13312" width="9.140625" style="104"/>
    <col min="13313" max="13313" width="4.85546875" style="104" bestFit="1" customWidth="1"/>
    <col min="13314" max="13314" width="32.85546875" style="104" customWidth="1"/>
    <col min="13315" max="13315" width="9" style="104" customWidth="1"/>
    <col min="13316" max="13316" width="10.28515625" style="104" customWidth="1"/>
    <col min="13317" max="13317" width="15.42578125" style="104" customWidth="1"/>
    <col min="13318" max="13318" width="16" style="104" customWidth="1"/>
    <col min="13319" max="13319" width="110.5703125" style="104" customWidth="1"/>
    <col min="13320" max="13568" width="9.140625" style="104"/>
    <col min="13569" max="13569" width="4.85546875" style="104" bestFit="1" customWidth="1"/>
    <col min="13570" max="13570" width="32.85546875" style="104" customWidth="1"/>
    <col min="13571" max="13571" width="9" style="104" customWidth="1"/>
    <col min="13572" max="13572" width="10.28515625" style="104" customWidth="1"/>
    <col min="13573" max="13573" width="15.42578125" style="104" customWidth="1"/>
    <col min="13574" max="13574" width="16" style="104" customWidth="1"/>
    <col min="13575" max="13575" width="110.5703125" style="104" customWidth="1"/>
    <col min="13576" max="13824" width="9.140625" style="104"/>
    <col min="13825" max="13825" width="4.85546875" style="104" bestFit="1" customWidth="1"/>
    <col min="13826" max="13826" width="32.85546875" style="104" customWidth="1"/>
    <col min="13827" max="13827" width="9" style="104" customWidth="1"/>
    <col min="13828" max="13828" width="10.28515625" style="104" customWidth="1"/>
    <col min="13829" max="13829" width="15.42578125" style="104" customWidth="1"/>
    <col min="13830" max="13830" width="16" style="104" customWidth="1"/>
    <col min="13831" max="13831" width="110.5703125" style="104" customWidth="1"/>
    <col min="13832" max="14080" width="9.140625" style="104"/>
    <col min="14081" max="14081" width="4.85546875" style="104" bestFit="1" customWidth="1"/>
    <col min="14082" max="14082" width="32.85546875" style="104" customWidth="1"/>
    <col min="14083" max="14083" width="9" style="104" customWidth="1"/>
    <col min="14084" max="14084" width="10.28515625" style="104" customWidth="1"/>
    <col min="14085" max="14085" width="15.42578125" style="104" customWidth="1"/>
    <col min="14086" max="14086" width="16" style="104" customWidth="1"/>
    <col min="14087" max="14087" width="110.5703125" style="104" customWidth="1"/>
    <col min="14088" max="14336" width="9.140625" style="104"/>
    <col min="14337" max="14337" width="4.85546875" style="104" bestFit="1" customWidth="1"/>
    <col min="14338" max="14338" width="32.85546875" style="104" customWidth="1"/>
    <col min="14339" max="14339" width="9" style="104" customWidth="1"/>
    <col min="14340" max="14340" width="10.28515625" style="104" customWidth="1"/>
    <col min="14341" max="14341" width="15.42578125" style="104" customWidth="1"/>
    <col min="14342" max="14342" width="16" style="104" customWidth="1"/>
    <col min="14343" max="14343" width="110.5703125" style="104" customWidth="1"/>
    <col min="14344" max="14592" width="9.140625" style="104"/>
    <col min="14593" max="14593" width="4.85546875" style="104" bestFit="1" customWidth="1"/>
    <col min="14594" max="14594" width="32.85546875" style="104" customWidth="1"/>
    <col min="14595" max="14595" width="9" style="104" customWidth="1"/>
    <col min="14596" max="14596" width="10.28515625" style="104" customWidth="1"/>
    <col min="14597" max="14597" width="15.42578125" style="104" customWidth="1"/>
    <col min="14598" max="14598" width="16" style="104" customWidth="1"/>
    <col min="14599" max="14599" width="110.5703125" style="104" customWidth="1"/>
    <col min="14600" max="14848" width="9.140625" style="104"/>
    <col min="14849" max="14849" width="4.85546875" style="104" bestFit="1" customWidth="1"/>
    <col min="14850" max="14850" width="32.85546875" style="104" customWidth="1"/>
    <col min="14851" max="14851" width="9" style="104" customWidth="1"/>
    <col min="14852" max="14852" width="10.28515625" style="104" customWidth="1"/>
    <col min="14853" max="14853" width="15.42578125" style="104" customWidth="1"/>
    <col min="14854" max="14854" width="16" style="104" customWidth="1"/>
    <col min="14855" max="14855" width="110.5703125" style="104" customWidth="1"/>
    <col min="14856" max="15104" width="9.140625" style="104"/>
    <col min="15105" max="15105" width="4.85546875" style="104" bestFit="1" customWidth="1"/>
    <col min="15106" max="15106" width="32.85546875" style="104" customWidth="1"/>
    <col min="15107" max="15107" width="9" style="104" customWidth="1"/>
    <col min="15108" max="15108" width="10.28515625" style="104" customWidth="1"/>
    <col min="15109" max="15109" width="15.42578125" style="104" customWidth="1"/>
    <col min="15110" max="15110" width="16" style="104" customWidth="1"/>
    <col min="15111" max="15111" width="110.5703125" style="104" customWidth="1"/>
    <col min="15112" max="15360" width="9.140625" style="104"/>
    <col min="15361" max="15361" width="4.85546875" style="104" bestFit="1" customWidth="1"/>
    <col min="15362" max="15362" width="32.85546875" style="104" customWidth="1"/>
    <col min="15363" max="15363" width="9" style="104" customWidth="1"/>
    <col min="15364" max="15364" width="10.28515625" style="104" customWidth="1"/>
    <col min="15365" max="15365" width="15.42578125" style="104" customWidth="1"/>
    <col min="15366" max="15366" width="16" style="104" customWidth="1"/>
    <col min="15367" max="15367" width="110.5703125" style="104" customWidth="1"/>
    <col min="15368" max="15616" width="9.140625" style="104"/>
    <col min="15617" max="15617" width="4.85546875" style="104" bestFit="1" customWidth="1"/>
    <col min="15618" max="15618" width="32.85546875" style="104" customWidth="1"/>
    <col min="15619" max="15619" width="9" style="104" customWidth="1"/>
    <col min="15620" max="15620" width="10.28515625" style="104" customWidth="1"/>
    <col min="15621" max="15621" width="15.42578125" style="104" customWidth="1"/>
    <col min="15622" max="15622" width="16" style="104" customWidth="1"/>
    <col min="15623" max="15623" width="110.5703125" style="104" customWidth="1"/>
    <col min="15624" max="15872" width="9.140625" style="104"/>
    <col min="15873" max="15873" width="4.85546875" style="104" bestFit="1" customWidth="1"/>
    <col min="15874" max="15874" width="32.85546875" style="104" customWidth="1"/>
    <col min="15875" max="15875" width="9" style="104" customWidth="1"/>
    <col min="15876" max="15876" width="10.28515625" style="104" customWidth="1"/>
    <col min="15877" max="15877" width="15.42578125" style="104" customWidth="1"/>
    <col min="15878" max="15878" width="16" style="104" customWidth="1"/>
    <col min="15879" max="15879" width="110.5703125" style="104" customWidth="1"/>
    <col min="15880" max="16128" width="9.140625" style="104"/>
    <col min="16129" max="16129" width="4.85546875" style="104" bestFit="1" customWidth="1"/>
    <col min="16130" max="16130" width="32.85546875" style="104" customWidth="1"/>
    <col min="16131" max="16131" width="9" style="104" customWidth="1"/>
    <col min="16132" max="16132" width="10.28515625" style="104" customWidth="1"/>
    <col min="16133" max="16133" width="15.42578125" style="104" customWidth="1"/>
    <col min="16134" max="16134" width="16" style="104" customWidth="1"/>
    <col min="16135" max="16135" width="110.5703125" style="104" customWidth="1"/>
    <col min="16136" max="16384" width="9.140625" style="104"/>
  </cols>
  <sheetData>
    <row r="1" spans="1:7" x14ac:dyDescent="0.2">
      <c r="A1" s="119"/>
      <c r="B1" s="120"/>
      <c r="C1" s="121" t="s">
        <v>41</v>
      </c>
      <c r="D1" s="121" t="s">
        <v>42</v>
      </c>
      <c r="E1" s="102" t="s">
        <v>43</v>
      </c>
      <c r="F1" s="102" t="s">
        <v>44</v>
      </c>
    </row>
    <row r="2" spans="1:7" ht="15.75" x14ac:dyDescent="0.25">
      <c r="A2" s="122" t="s">
        <v>1</v>
      </c>
      <c r="B2" s="123" t="s">
        <v>2</v>
      </c>
      <c r="C2" s="124"/>
      <c r="D2" s="125"/>
      <c r="F2" s="106"/>
    </row>
    <row r="3" spans="1:7" x14ac:dyDescent="0.2">
      <c r="A3" s="119"/>
      <c r="B3" s="126"/>
      <c r="C3" s="124"/>
      <c r="D3" s="125"/>
      <c r="F3" s="106"/>
    </row>
    <row r="4" spans="1:7" ht="12.75" x14ac:dyDescent="0.2">
      <c r="A4" s="127" t="s">
        <v>45</v>
      </c>
      <c r="B4" s="126" t="s">
        <v>46</v>
      </c>
      <c r="C4" s="124"/>
      <c r="D4" s="125"/>
      <c r="F4" s="106"/>
    </row>
    <row r="5" spans="1:7" x14ac:dyDescent="0.2">
      <c r="A5" s="119"/>
      <c r="B5" s="126"/>
      <c r="C5" s="124"/>
      <c r="D5" s="125"/>
      <c r="F5" s="106"/>
    </row>
    <row r="6" spans="1:7" ht="242.25" x14ac:dyDescent="0.2">
      <c r="A6" s="119" t="s">
        <v>47</v>
      </c>
      <c r="B6" s="128" t="s">
        <v>447</v>
      </c>
      <c r="C6" s="129" t="s">
        <v>448</v>
      </c>
      <c r="D6" s="125">
        <v>1</v>
      </c>
      <c r="F6" s="102">
        <f>D6*E6</f>
        <v>0</v>
      </c>
    </row>
    <row r="7" spans="1:7" x14ac:dyDescent="0.2">
      <c r="A7" s="119"/>
      <c r="B7" s="128"/>
      <c r="C7" s="124"/>
      <c r="D7" s="125"/>
    </row>
    <row r="8" spans="1:7" s="109" customFormat="1" ht="12.75" x14ac:dyDescent="0.2">
      <c r="A8" s="127" t="s">
        <v>50</v>
      </c>
      <c r="B8" s="130" t="s">
        <v>51</v>
      </c>
      <c r="C8" s="131"/>
      <c r="D8" s="132"/>
      <c r="E8" s="108"/>
      <c r="F8" s="108"/>
      <c r="G8" s="107"/>
    </row>
    <row r="9" spans="1:7" x14ac:dyDescent="0.2">
      <c r="A9" s="119"/>
      <c r="B9" s="128"/>
      <c r="C9" s="124"/>
      <c r="D9" s="125"/>
    </row>
    <row r="10" spans="1:7" ht="63.75" x14ac:dyDescent="0.2">
      <c r="A10" s="119" t="s">
        <v>52</v>
      </c>
      <c r="B10" s="128" t="s">
        <v>449</v>
      </c>
      <c r="C10" s="124" t="s">
        <v>66</v>
      </c>
      <c r="D10" s="125">
        <v>176.4</v>
      </c>
      <c r="F10" s="102">
        <f>D10*E10</f>
        <v>0</v>
      </c>
    </row>
    <row r="11" spans="1:7" x14ac:dyDescent="0.2">
      <c r="A11" s="119"/>
      <c r="B11" s="128"/>
      <c r="C11" s="124"/>
      <c r="D11" s="125"/>
    </row>
    <row r="12" spans="1:7" ht="38.25" x14ac:dyDescent="0.2">
      <c r="A12" s="119" t="s">
        <v>55</v>
      </c>
      <c r="B12" s="128" t="s">
        <v>450</v>
      </c>
      <c r="C12" s="124" t="s">
        <v>66</v>
      </c>
      <c r="D12" s="125">
        <v>176.4</v>
      </c>
      <c r="F12" s="102">
        <f>D12*E12</f>
        <v>0</v>
      </c>
    </row>
    <row r="13" spans="1:7" x14ac:dyDescent="0.2">
      <c r="A13" s="119"/>
      <c r="B13" s="128"/>
      <c r="C13" s="124"/>
      <c r="D13" s="125"/>
    </row>
    <row r="14" spans="1:7" ht="66.599999999999994" customHeight="1" x14ac:dyDescent="0.2">
      <c r="A14" s="133" t="s">
        <v>58</v>
      </c>
      <c r="B14" s="128" t="s">
        <v>451</v>
      </c>
      <c r="C14" s="124" t="s">
        <v>79</v>
      </c>
      <c r="D14" s="125">
        <v>4</v>
      </c>
      <c r="F14" s="102">
        <f>D14*E14</f>
        <v>0</v>
      </c>
    </row>
    <row r="15" spans="1:7" x14ac:dyDescent="0.2">
      <c r="A15" s="119"/>
      <c r="B15" s="128"/>
      <c r="C15" s="124"/>
      <c r="D15" s="125"/>
    </row>
    <row r="16" spans="1:7" ht="79.900000000000006" customHeight="1" x14ac:dyDescent="0.2">
      <c r="A16" s="133" t="s">
        <v>60</v>
      </c>
      <c r="B16" s="128" t="s">
        <v>452</v>
      </c>
      <c r="C16" s="124" t="s">
        <v>176</v>
      </c>
      <c r="D16" s="125">
        <v>2</v>
      </c>
      <c r="F16" s="102">
        <f>D16*E16</f>
        <v>0</v>
      </c>
    </row>
    <row r="17" spans="1:7" x14ac:dyDescent="0.2">
      <c r="A17" s="119"/>
      <c r="B17" s="128"/>
      <c r="C17" s="124"/>
      <c r="D17" s="125"/>
    </row>
    <row r="18" spans="1:7" ht="38.25" x14ac:dyDescent="0.2">
      <c r="A18" s="133" t="s">
        <v>62</v>
      </c>
      <c r="B18" s="128" t="s">
        <v>453</v>
      </c>
      <c r="C18" s="124" t="s">
        <v>176</v>
      </c>
      <c r="D18" s="125">
        <v>17</v>
      </c>
      <c r="F18" s="102">
        <f>D18*E18</f>
        <v>0</v>
      </c>
    </row>
    <row r="19" spans="1:7" ht="12.75" x14ac:dyDescent="0.2">
      <c r="A19" s="135"/>
      <c r="B19" s="128"/>
      <c r="C19" s="124"/>
      <c r="D19" s="125"/>
    </row>
    <row r="20" spans="1:7" ht="38.25" x14ac:dyDescent="0.2">
      <c r="A20" s="134" t="s">
        <v>64</v>
      </c>
      <c r="B20" s="128" t="s">
        <v>91</v>
      </c>
      <c r="C20" s="124" t="s">
        <v>79</v>
      </c>
      <c r="D20" s="125">
        <v>25</v>
      </c>
      <c r="F20" s="102">
        <f>D20*E20</f>
        <v>0</v>
      </c>
    </row>
    <row r="21" spans="1:7" s="109" customFormat="1" x14ac:dyDescent="0.2">
      <c r="A21" s="133"/>
      <c r="B21" s="128"/>
      <c r="C21" s="124"/>
      <c r="D21" s="125"/>
      <c r="E21" s="102"/>
      <c r="F21" s="102"/>
      <c r="G21" s="107"/>
    </row>
    <row r="22" spans="1:7" x14ac:dyDescent="0.2">
      <c r="A22" s="119"/>
      <c r="B22" s="128"/>
      <c r="C22" s="124"/>
      <c r="D22" s="125"/>
    </row>
    <row r="23" spans="1:7" ht="12.75" x14ac:dyDescent="0.2">
      <c r="A23" s="127" t="s">
        <v>102</v>
      </c>
      <c r="B23" s="130" t="s">
        <v>103</v>
      </c>
      <c r="C23" s="131"/>
      <c r="D23" s="132"/>
      <c r="E23" s="108"/>
      <c r="F23" s="108"/>
    </row>
    <row r="24" spans="1:7" x14ac:dyDescent="0.2">
      <c r="A24" s="119"/>
      <c r="B24" s="128"/>
      <c r="C24" s="124"/>
      <c r="D24" s="125"/>
    </row>
    <row r="25" spans="1:7" ht="25.5" x14ac:dyDescent="0.2">
      <c r="A25" s="133" t="s">
        <v>67</v>
      </c>
      <c r="B25" s="128" t="s">
        <v>109</v>
      </c>
      <c r="C25" s="124" t="s">
        <v>79</v>
      </c>
      <c r="D25" s="125">
        <v>25</v>
      </c>
      <c r="F25" s="102">
        <f>D25*E25</f>
        <v>0</v>
      </c>
    </row>
    <row r="26" spans="1:7" x14ac:dyDescent="0.2">
      <c r="A26" s="119"/>
      <c r="B26" s="128"/>
      <c r="C26" s="124"/>
      <c r="D26" s="125"/>
      <c r="G26" s="104"/>
    </row>
    <row r="27" spans="1:7" ht="25.5" x14ac:dyDescent="0.2">
      <c r="A27" s="133" t="s">
        <v>69</v>
      </c>
      <c r="B27" s="128" t="s">
        <v>454</v>
      </c>
      <c r="C27" s="124" t="s">
        <v>79</v>
      </c>
      <c r="D27" s="125">
        <v>3</v>
      </c>
      <c r="F27" s="102">
        <f>D27*E27</f>
        <v>0</v>
      </c>
      <c r="G27" s="104"/>
    </row>
    <row r="28" spans="1:7" x14ac:dyDescent="0.2">
      <c r="A28" s="119"/>
      <c r="B28" s="128"/>
      <c r="C28" s="124"/>
      <c r="D28" s="125"/>
      <c r="G28" s="104"/>
    </row>
    <row r="29" spans="1:7" ht="25.5" x14ac:dyDescent="0.2">
      <c r="A29" s="133" t="s">
        <v>71</v>
      </c>
      <c r="B29" s="128" t="s">
        <v>455</v>
      </c>
      <c r="C29" s="124" t="s">
        <v>79</v>
      </c>
      <c r="D29" s="125">
        <v>1</v>
      </c>
      <c r="F29" s="102">
        <f>D29*E29</f>
        <v>0</v>
      </c>
      <c r="G29" s="104"/>
    </row>
    <row r="30" spans="1:7" x14ac:dyDescent="0.2">
      <c r="A30" s="119"/>
      <c r="B30" s="128"/>
      <c r="C30" s="124"/>
      <c r="D30" s="125"/>
      <c r="G30" s="104"/>
    </row>
    <row r="31" spans="1:7" ht="45" x14ac:dyDescent="0.25">
      <c r="A31" s="133" t="s">
        <v>73</v>
      </c>
      <c r="B31" s="160" t="s">
        <v>456</v>
      </c>
      <c r="C31" s="205" t="s">
        <v>54</v>
      </c>
      <c r="D31" s="197">
        <v>1</v>
      </c>
      <c r="E31" s="167"/>
      <c r="F31" s="167">
        <f>D31*E31</f>
        <v>0</v>
      </c>
      <c r="G31" s="104"/>
    </row>
    <row r="32" spans="1:7" ht="12.75" x14ac:dyDescent="0.2">
      <c r="A32" s="135"/>
      <c r="B32" s="128"/>
      <c r="C32" s="124"/>
      <c r="D32" s="125"/>
      <c r="G32" s="104"/>
    </row>
    <row r="33" spans="1:7" ht="51" x14ac:dyDescent="0.2">
      <c r="A33" s="134" t="s">
        <v>75</v>
      </c>
      <c r="B33" s="128" t="s">
        <v>125</v>
      </c>
      <c r="C33" s="124" t="s">
        <v>126</v>
      </c>
      <c r="D33" s="125">
        <v>5</v>
      </c>
      <c r="F33" s="102">
        <f>D33*E33</f>
        <v>0</v>
      </c>
      <c r="G33" s="104"/>
    </row>
    <row r="34" spans="1:7" x14ac:dyDescent="0.2">
      <c r="A34" s="119"/>
      <c r="B34" s="128"/>
      <c r="C34" s="124"/>
      <c r="D34" s="125"/>
      <c r="G34" s="104"/>
    </row>
    <row r="35" spans="1:7" x14ac:dyDescent="0.2">
      <c r="A35" s="133"/>
      <c r="B35" s="143" t="s">
        <v>127</v>
      </c>
      <c r="C35" s="144"/>
      <c r="D35" s="145"/>
      <c r="E35" s="112"/>
      <c r="F35" s="113">
        <f>SUM(F6:F34)</f>
        <v>0</v>
      </c>
      <c r="G35" s="104"/>
    </row>
    <row r="36" spans="1:7" ht="12.75" x14ac:dyDescent="0.2">
      <c r="A36" s="125"/>
      <c r="B36" s="146"/>
      <c r="C36" s="147"/>
      <c r="D36" s="148"/>
      <c r="E36" s="114"/>
      <c r="F36" s="115"/>
      <c r="G36" s="104"/>
    </row>
    <row r="37" spans="1:7" ht="12.75" x14ac:dyDescent="0.2">
      <c r="A37" s="125"/>
      <c r="B37" s="135"/>
      <c r="C37" s="135"/>
      <c r="D37" s="135"/>
      <c r="E37" s="104"/>
      <c r="F37" s="104"/>
      <c r="G37" s="104"/>
    </row>
    <row r="38" spans="1:7" ht="15.75" x14ac:dyDescent="0.25">
      <c r="A38" s="155" t="s">
        <v>3</v>
      </c>
      <c r="B38" s="183" t="s">
        <v>4</v>
      </c>
      <c r="C38" s="124"/>
      <c r="D38" s="125"/>
      <c r="F38" s="106"/>
      <c r="G38" s="104"/>
    </row>
    <row r="39" spans="1:7" x14ac:dyDescent="0.2">
      <c r="A39" s="119"/>
      <c r="B39" s="126"/>
      <c r="C39" s="124"/>
      <c r="D39" s="125"/>
      <c r="F39" s="106"/>
      <c r="G39" s="104"/>
    </row>
    <row r="40" spans="1:7" ht="12.75" x14ac:dyDescent="0.2">
      <c r="A40" s="127" t="s">
        <v>128</v>
      </c>
      <c r="B40" s="130" t="s">
        <v>173</v>
      </c>
      <c r="C40" s="124"/>
      <c r="D40" s="125"/>
      <c r="G40" s="104"/>
    </row>
    <row r="41" spans="1:7" x14ac:dyDescent="0.2">
      <c r="A41" s="119"/>
      <c r="B41" s="128"/>
      <c r="C41" s="124"/>
      <c r="D41" s="125"/>
      <c r="G41" s="104"/>
    </row>
    <row r="42" spans="1:7" ht="63.75" x14ac:dyDescent="0.2">
      <c r="A42" s="133" t="s">
        <v>47</v>
      </c>
      <c r="B42" s="128" t="s">
        <v>457</v>
      </c>
      <c r="C42" s="124" t="s">
        <v>66</v>
      </c>
      <c r="D42" s="125">
        <v>176.4</v>
      </c>
      <c r="F42" s="102">
        <f>D42*E42</f>
        <v>0</v>
      </c>
      <c r="G42" s="104"/>
    </row>
    <row r="43" spans="1:7" x14ac:dyDescent="0.2">
      <c r="A43" s="119"/>
      <c r="B43" s="128"/>
      <c r="C43" s="124"/>
      <c r="D43" s="125"/>
      <c r="G43" s="104"/>
    </row>
    <row r="44" spans="1:7" ht="38.25" x14ac:dyDescent="0.2">
      <c r="A44" s="133" t="s">
        <v>52</v>
      </c>
      <c r="B44" s="128" t="s">
        <v>458</v>
      </c>
      <c r="C44" s="124" t="s">
        <v>176</v>
      </c>
      <c r="D44" s="125">
        <v>1</v>
      </c>
      <c r="F44" s="102">
        <f>D44*E44</f>
        <v>0</v>
      </c>
      <c r="G44" s="104"/>
    </row>
    <row r="45" spans="1:7" x14ac:dyDescent="0.2">
      <c r="A45" s="133"/>
      <c r="B45" s="128"/>
      <c r="C45" s="124"/>
      <c r="D45" s="125"/>
      <c r="G45" s="104"/>
    </row>
    <row r="46" spans="1:7" x14ac:dyDescent="0.2">
      <c r="A46" s="119"/>
      <c r="B46" s="128"/>
      <c r="C46" s="124"/>
      <c r="D46" s="125"/>
      <c r="G46" s="104"/>
    </row>
    <row r="47" spans="1:7" ht="12.75" x14ac:dyDescent="0.2">
      <c r="A47" s="127" t="s">
        <v>133</v>
      </c>
      <c r="B47" s="130" t="s">
        <v>134</v>
      </c>
      <c r="C47" s="124"/>
      <c r="D47" s="125"/>
      <c r="G47" s="104"/>
    </row>
    <row r="48" spans="1:7" x14ac:dyDescent="0.2">
      <c r="A48" s="119"/>
      <c r="B48" s="128"/>
      <c r="C48" s="124"/>
      <c r="D48" s="125"/>
      <c r="G48" s="104"/>
    </row>
    <row r="49" spans="1:7" ht="51" x14ac:dyDescent="0.2">
      <c r="A49" s="133" t="s">
        <v>55</v>
      </c>
      <c r="B49" s="128" t="s">
        <v>459</v>
      </c>
      <c r="C49" s="124" t="s">
        <v>66</v>
      </c>
      <c r="D49" s="125">
        <v>387.2</v>
      </c>
      <c r="F49" s="102">
        <f>D49*E49</f>
        <v>0</v>
      </c>
      <c r="G49" s="104"/>
    </row>
    <row r="50" spans="1:7" x14ac:dyDescent="0.2">
      <c r="A50" s="119"/>
      <c r="B50" s="128"/>
      <c r="C50" s="124"/>
      <c r="D50" s="125"/>
      <c r="G50" s="104"/>
    </row>
    <row r="51" spans="1:7" ht="51" x14ac:dyDescent="0.2">
      <c r="A51" s="133" t="s">
        <v>58</v>
      </c>
      <c r="B51" s="128" t="s">
        <v>460</v>
      </c>
      <c r="C51" s="124" t="s">
        <v>176</v>
      </c>
      <c r="D51" s="125">
        <v>3</v>
      </c>
      <c r="F51" s="102">
        <f>D51*E51</f>
        <v>0</v>
      </c>
      <c r="G51" s="104"/>
    </row>
    <row r="52" spans="1:7" x14ac:dyDescent="0.2">
      <c r="A52" s="119"/>
      <c r="B52" s="128" t="s">
        <v>461</v>
      </c>
      <c r="C52" s="124" t="s">
        <v>176</v>
      </c>
      <c r="D52" s="125">
        <v>2</v>
      </c>
      <c r="F52" s="102">
        <f>D52*E52</f>
        <v>0</v>
      </c>
      <c r="G52" s="104"/>
    </row>
    <row r="53" spans="1:7" x14ac:dyDescent="0.2">
      <c r="A53" s="119"/>
      <c r="B53" s="128"/>
      <c r="C53" s="124"/>
      <c r="D53" s="125"/>
      <c r="G53" s="104"/>
    </row>
    <row r="54" spans="1:7" ht="25.5" x14ac:dyDescent="0.2">
      <c r="A54" s="133" t="s">
        <v>60</v>
      </c>
      <c r="B54" s="128" t="s">
        <v>462</v>
      </c>
      <c r="C54" s="124" t="s">
        <v>176</v>
      </c>
      <c r="D54" s="125">
        <v>2</v>
      </c>
      <c r="F54" s="102">
        <f>D54*E54</f>
        <v>0</v>
      </c>
      <c r="G54" s="104"/>
    </row>
    <row r="55" spans="1:7" x14ac:dyDescent="0.2">
      <c r="A55" s="119"/>
      <c r="B55" s="128"/>
      <c r="C55" s="124"/>
      <c r="D55" s="125"/>
      <c r="G55" s="104"/>
    </row>
    <row r="56" spans="1:7" x14ac:dyDescent="0.2">
      <c r="A56" s="133" t="s">
        <v>62</v>
      </c>
      <c r="B56" s="128" t="s">
        <v>236</v>
      </c>
      <c r="C56" s="124" t="s">
        <v>79</v>
      </c>
      <c r="D56" s="125">
        <v>3</v>
      </c>
      <c r="F56" s="102">
        <f>D56*E56</f>
        <v>0</v>
      </c>
      <c r="G56" s="104"/>
    </row>
    <row r="57" spans="1:7" x14ac:dyDescent="0.2">
      <c r="A57" s="119"/>
      <c r="B57" s="128"/>
      <c r="C57" s="124"/>
      <c r="D57" s="125"/>
      <c r="G57" s="104"/>
    </row>
    <row r="58" spans="1:7" ht="12.75" x14ac:dyDescent="0.2">
      <c r="A58" s="127" t="s">
        <v>139</v>
      </c>
      <c r="B58" s="130" t="s">
        <v>180</v>
      </c>
      <c r="C58" s="124"/>
      <c r="D58" s="125"/>
      <c r="G58" s="104"/>
    </row>
    <row r="59" spans="1:7" x14ac:dyDescent="0.2">
      <c r="A59" s="119"/>
      <c r="B59" s="128"/>
      <c r="C59" s="124"/>
      <c r="D59" s="125"/>
      <c r="G59" s="104"/>
    </row>
    <row r="60" spans="1:7" ht="38.25" x14ac:dyDescent="0.2">
      <c r="A60" s="133" t="s">
        <v>64</v>
      </c>
      <c r="B60" s="128" t="s">
        <v>463</v>
      </c>
      <c r="C60" s="124" t="s">
        <v>66</v>
      </c>
      <c r="D60" s="125">
        <v>176.4</v>
      </c>
      <c r="F60" s="102">
        <f>D60*E60</f>
        <v>0</v>
      </c>
      <c r="G60" s="104"/>
    </row>
    <row r="61" spans="1:7" x14ac:dyDescent="0.2">
      <c r="A61" s="119"/>
      <c r="B61" s="128"/>
      <c r="C61" s="124"/>
      <c r="D61" s="125"/>
      <c r="G61" s="104"/>
    </row>
    <row r="62" spans="1:7" ht="12.75" x14ac:dyDescent="0.2">
      <c r="A62" s="127" t="s">
        <v>179</v>
      </c>
      <c r="B62" s="152" t="s">
        <v>140</v>
      </c>
      <c r="C62" s="124"/>
      <c r="D62" s="125"/>
      <c r="G62" s="104"/>
    </row>
    <row r="63" spans="1:7" x14ac:dyDescent="0.2">
      <c r="A63" s="133"/>
      <c r="B63" s="120"/>
      <c r="C63" s="124"/>
      <c r="D63" s="125"/>
      <c r="G63" s="104"/>
    </row>
    <row r="64" spans="1:7" ht="76.5" x14ac:dyDescent="0.2">
      <c r="A64" s="210" t="s">
        <v>55</v>
      </c>
      <c r="B64" s="211" t="s">
        <v>464</v>
      </c>
      <c r="C64" s="147" t="s">
        <v>79</v>
      </c>
      <c r="D64" s="148">
        <v>18.5</v>
      </c>
      <c r="E64" s="114"/>
      <c r="F64" s="114">
        <f>D64*E64</f>
        <v>0</v>
      </c>
      <c r="G64" s="104"/>
    </row>
    <row r="65" spans="1:7" x14ac:dyDescent="0.2">
      <c r="A65" s="210"/>
      <c r="B65" s="211"/>
      <c r="C65" s="147"/>
      <c r="D65" s="148"/>
      <c r="E65" s="114"/>
      <c r="F65" s="114"/>
      <c r="G65" s="104"/>
    </row>
    <row r="66" spans="1:7" ht="25.5" x14ac:dyDescent="0.2">
      <c r="A66" s="133" t="s">
        <v>52</v>
      </c>
      <c r="B66" s="120" t="s">
        <v>465</v>
      </c>
      <c r="C66" s="124" t="s">
        <v>66</v>
      </c>
      <c r="D66" s="125">
        <v>9.25</v>
      </c>
      <c r="F66" s="102">
        <f>D66*E66</f>
        <v>0</v>
      </c>
      <c r="G66" s="104"/>
    </row>
    <row r="67" spans="1:7" x14ac:dyDescent="0.25">
      <c r="A67" s="173"/>
      <c r="B67" s="173"/>
      <c r="C67" s="173"/>
      <c r="D67" s="173"/>
      <c r="E67" s="169"/>
      <c r="F67" s="169"/>
      <c r="G67" s="104"/>
    </row>
    <row r="68" spans="1:7" x14ac:dyDescent="0.2">
      <c r="A68" s="119"/>
      <c r="B68" s="128"/>
      <c r="C68" s="124"/>
      <c r="D68" s="125"/>
      <c r="G68" s="104"/>
    </row>
    <row r="69" spans="1:7" x14ac:dyDescent="0.2">
      <c r="A69" s="119"/>
      <c r="B69" s="143" t="s">
        <v>145</v>
      </c>
      <c r="C69" s="144"/>
      <c r="D69" s="145"/>
      <c r="E69" s="112"/>
      <c r="F69" s="113">
        <f>SUM(F42:F68)</f>
        <v>0</v>
      </c>
      <c r="G69" s="104"/>
    </row>
    <row r="70" spans="1:7" ht="12.75" x14ac:dyDescent="0.2">
      <c r="A70" s="125"/>
      <c r="B70" s="135"/>
      <c r="C70" s="135"/>
      <c r="D70" s="135"/>
      <c r="E70" s="104"/>
      <c r="F70" s="104"/>
      <c r="G70" s="104"/>
    </row>
    <row r="71" spans="1:7" ht="12.75" x14ac:dyDescent="0.2">
      <c r="A71" s="125"/>
      <c r="B71" s="135"/>
      <c r="C71" s="135"/>
      <c r="D71" s="135"/>
      <c r="E71" s="104"/>
      <c r="F71" s="104"/>
      <c r="G71" s="104"/>
    </row>
    <row r="72" spans="1:7" ht="15.75" x14ac:dyDescent="0.25">
      <c r="A72" s="155" t="s">
        <v>5</v>
      </c>
      <c r="B72" s="183" t="s">
        <v>146</v>
      </c>
      <c r="C72" s="124"/>
      <c r="D72" s="125"/>
      <c r="G72" s="104"/>
    </row>
    <row r="73" spans="1:7" x14ac:dyDescent="0.2">
      <c r="A73" s="119"/>
      <c r="B73" s="120"/>
      <c r="C73" s="124"/>
      <c r="D73" s="125"/>
      <c r="G73" s="104"/>
    </row>
    <row r="74" spans="1:7" ht="12.75" x14ac:dyDescent="0.2">
      <c r="A74" s="127" t="s">
        <v>147</v>
      </c>
      <c r="B74" s="130" t="s">
        <v>148</v>
      </c>
      <c r="C74" s="131"/>
      <c r="D74" s="132"/>
      <c r="E74" s="108"/>
      <c r="F74" s="108"/>
      <c r="G74" s="104"/>
    </row>
    <row r="75" spans="1:7" x14ac:dyDescent="0.2">
      <c r="A75" s="119"/>
      <c r="B75" s="128"/>
      <c r="C75" s="124"/>
      <c r="D75" s="125"/>
      <c r="G75" s="104"/>
    </row>
    <row r="76" spans="1:7" ht="38.25" x14ac:dyDescent="0.2">
      <c r="A76" s="133" t="s">
        <v>47</v>
      </c>
      <c r="B76" s="170" t="s">
        <v>466</v>
      </c>
      <c r="C76" s="171" t="s">
        <v>54</v>
      </c>
      <c r="D76" s="212">
        <v>1</v>
      </c>
      <c r="E76" s="209"/>
      <c r="F76" s="178">
        <f>D76*E76</f>
        <v>0</v>
      </c>
      <c r="G76" s="104"/>
    </row>
    <row r="77" spans="1:7" x14ac:dyDescent="0.25">
      <c r="A77" s="173"/>
      <c r="B77" s="170"/>
      <c r="C77" s="213"/>
      <c r="D77" s="212"/>
      <c r="E77" s="209"/>
      <c r="F77" s="178"/>
      <c r="G77" s="104"/>
    </row>
    <row r="78" spans="1:7" ht="25.5" x14ac:dyDescent="0.2">
      <c r="A78" s="133" t="s">
        <v>52</v>
      </c>
      <c r="B78" s="170" t="s">
        <v>467</v>
      </c>
      <c r="C78" s="171" t="s">
        <v>54</v>
      </c>
      <c r="D78" s="212">
        <v>1</v>
      </c>
      <c r="E78" s="209"/>
      <c r="F78" s="178">
        <f>D78*E78</f>
        <v>0</v>
      </c>
      <c r="G78" s="104"/>
    </row>
    <row r="79" spans="1:7" x14ac:dyDescent="0.25">
      <c r="A79" s="173"/>
      <c r="B79" s="214"/>
      <c r="C79" s="179"/>
      <c r="D79" s="180"/>
      <c r="E79" s="178"/>
      <c r="F79" s="178"/>
      <c r="G79" s="104"/>
    </row>
    <row r="80" spans="1:7" ht="25.5" x14ac:dyDescent="0.2">
      <c r="A80" s="133" t="s">
        <v>55</v>
      </c>
      <c r="B80" s="214" t="s">
        <v>468</v>
      </c>
      <c r="C80" s="179" t="s">
        <v>176</v>
      </c>
      <c r="D80" s="180">
        <v>2</v>
      </c>
      <c r="E80" s="178"/>
      <c r="F80" s="178">
        <f>D80*E80</f>
        <v>0</v>
      </c>
      <c r="G80" s="104"/>
    </row>
    <row r="81" spans="1:7" x14ac:dyDescent="0.2">
      <c r="A81" s="133"/>
      <c r="B81" s="128"/>
      <c r="C81" s="124"/>
      <c r="D81" s="125"/>
      <c r="G81" s="104"/>
    </row>
    <row r="82" spans="1:7" x14ac:dyDescent="0.2">
      <c r="A82" s="119"/>
      <c r="B82" s="143" t="s">
        <v>158</v>
      </c>
      <c r="C82" s="144"/>
      <c r="D82" s="145"/>
      <c r="E82" s="112"/>
      <c r="F82" s="113">
        <f>SUM(F76:F81)</f>
        <v>0</v>
      </c>
    </row>
    <row r="83" spans="1:7" x14ac:dyDescent="0.2">
      <c r="A83" s="119"/>
      <c r="B83" s="146"/>
      <c r="C83" s="147"/>
      <c r="D83" s="148"/>
      <c r="E83" s="114"/>
      <c r="F83" s="115"/>
    </row>
    <row r="84" spans="1:7" x14ac:dyDescent="0.2">
      <c r="A84" s="119"/>
      <c r="B84" s="146"/>
      <c r="C84" s="147"/>
      <c r="D84" s="148"/>
      <c r="E84" s="114"/>
      <c r="F84" s="115"/>
    </row>
    <row r="85" spans="1:7" ht="15.75" x14ac:dyDescent="0.2">
      <c r="A85" s="155" t="s">
        <v>7</v>
      </c>
      <c r="B85" s="156" t="s">
        <v>189</v>
      </c>
      <c r="C85" s="124"/>
      <c r="D85" s="125"/>
    </row>
    <row r="86" spans="1:7" x14ac:dyDescent="0.2">
      <c r="A86" s="119"/>
      <c r="B86" s="120"/>
      <c r="C86" s="124"/>
      <c r="D86" s="125"/>
    </row>
    <row r="87" spans="1:7" ht="12.75" x14ac:dyDescent="0.2">
      <c r="A87" s="127" t="s">
        <v>190</v>
      </c>
      <c r="B87" s="130" t="s">
        <v>8</v>
      </c>
      <c r="C87" s="131"/>
      <c r="D87" s="132"/>
      <c r="E87" s="108"/>
      <c r="F87" s="108"/>
    </row>
    <row r="88" spans="1:7" x14ac:dyDescent="0.2">
      <c r="A88" s="119"/>
      <c r="B88" s="128"/>
      <c r="C88" s="124"/>
      <c r="D88" s="125"/>
    </row>
    <row r="89" spans="1:7" ht="25.5" x14ac:dyDescent="0.2">
      <c r="A89" s="119" t="s">
        <v>47</v>
      </c>
      <c r="B89" s="128" t="s">
        <v>191</v>
      </c>
      <c r="C89" s="124" t="s">
        <v>66</v>
      </c>
      <c r="D89" s="125">
        <v>176.4</v>
      </c>
      <c r="F89" s="102">
        <f>D89*E89</f>
        <v>0</v>
      </c>
    </row>
    <row r="90" spans="1:7" x14ac:dyDescent="0.2">
      <c r="A90" s="119"/>
      <c r="B90" s="120"/>
      <c r="C90" s="124"/>
      <c r="D90" s="125"/>
    </row>
    <row r="91" spans="1:7" x14ac:dyDescent="0.2">
      <c r="A91" s="119"/>
      <c r="B91" s="143" t="s">
        <v>161</v>
      </c>
      <c r="C91" s="144"/>
      <c r="D91" s="145"/>
      <c r="E91" s="112"/>
      <c r="F91" s="113">
        <f>SUM(F89:F90)</f>
        <v>0</v>
      </c>
    </row>
    <row r="92" spans="1:7" x14ac:dyDescent="0.25">
      <c r="A92" s="173"/>
      <c r="B92" s="173"/>
      <c r="C92" s="173"/>
      <c r="D92" s="173"/>
      <c r="E92" s="169"/>
      <c r="F92" s="169"/>
    </row>
    <row r="93" spans="1:7" x14ac:dyDescent="0.25">
      <c r="A93" s="169"/>
      <c r="B93" s="169"/>
      <c r="C93" s="169"/>
      <c r="D93" s="169"/>
      <c r="E93" s="169"/>
      <c r="F93" s="169"/>
    </row>
    <row r="94" spans="1:7" ht="12.75" x14ac:dyDescent="0.2">
      <c r="A94" s="103"/>
      <c r="B94" s="104"/>
      <c r="C94" s="104"/>
      <c r="D94" s="104"/>
      <c r="E94" s="104"/>
      <c r="F94" s="104"/>
    </row>
    <row r="95" spans="1:7" ht="12.75" x14ac:dyDescent="0.2">
      <c r="A95" s="103"/>
      <c r="B95" s="104"/>
      <c r="C95" s="104"/>
      <c r="D95" s="104"/>
      <c r="E95" s="104"/>
      <c r="F95" s="104"/>
    </row>
    <row r="96" spans="1:7" ht="12.75" x14ac:dyDescent="0.2">
      <c r="A96" s="103"/>
      <c r="B96" s="104"/>
      <c r="C96" s="104"/>
      <c r="D96" s="104"/>
      <c r="E96" s="104"/>
      <c r="F96" s="104"/>
    </row>
    <row r="97" spans="2:6" x14ac:dyDescent="0.2">
      <c r="B97" s="104"/>
      <c r="C97" s="104"/>
      <c r="D97" s="104"/>
      <c r="E97" s="104"/>
      <c r="F97" s="104"/>
    </row>
    <row r="98" spans="2:6" x14ac:dyDescent="0.2">
      <c r="B98" s="104"/>
      <c r="C98" s="104"/>
      <c r="D98" s="104"/>
      <c r="E98" s="104"/>
      <c r="F98" s="104"/>
    </row>
  </sheetData>
  <sheetProtection algorithmName="SHA-512" hashValue="7rXMxRNtk7J/zYGsIedfrwG0/ODRdbAyyverEeS2aP3Gd5F9b8pzkM7fta5+c6GIYxjFWHbg7bp+mUO4V7Xo3Q==" saltValue="b+i6zDlXDNyskhuMw9nTyw==" spinCount="100000" sheet="1" objects="1" scenarios="1"/>
  <pageMargins left="0.70866141732283472" right="0.70866141732283472" top="0.74803149606299213" bottom="0.74803149606299213" header="0.31496062992125984" footer="0.31496062992125984"/>
  <pageSetup paperSize="9" scale="95" orientation="portrait" r:id="rId1"/>
  <headerFooter>
    <oddHeader>&amp;L&amp;G&amp;R PREUREDITEV PROSTOROV ELEKTRONIKE NA TESLOVI 30</oddHeader>
    <oddFooter>&amp;C&amp;P od &amp;N&amp;R&amp;A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59999389629810485"/>
  </sheetPr>
  <dimension ref="A1:H123"/>
  <sheetViews>
    <sheetView tabSelected="1" topLeftCell="A13" zoomScaleNormal="100" zoomScaleSheetLayoutView="100" workbookViewId="0">
      <selection activeCell="D38" sqref="D38"/>
    </sheetView>
  </sheetViews>
  <sheetFormatPr defaultRowHeight="15" x14ac:dyDescent="0.2"/>
  <cols>
    <col min="1" max="1" width="4.85546875" style="100" bestFit="1" customWidth="1"/>
    <col min="2" max="2" width="32.85546875" style="101" customWidth="1"/>
    <col min="3" max="3" width="7.42578125" style="105" bestFit="1" customWidth="1"/>
    <col min="4" max="4" width="11.7109375" style="103" bestFit="1" customWidth="1"/>
    <col min="5" max="5" width="15.42578125" style="102" customWidth="1"/>
    <col min="6" max="6" width="19" style="102" customWidth="1"/>
    <col min="7" max="7" width="16" style="103" customWidth="1"/>
    <col min="8" max="256" width="9.140625" style="104"/>
    <col min="257" max="257" width="4.85546875" style="104" bestFit="1" customWidth="1"/>
    <col min="258" max="258" width="32.85546875" style="104" customWidth="1"/>
    <col min="259" max="259" width="7.42578125" style="104" bestFit="1" customWidth="1"/>
    <col min="260" max="260" width="11.7109375" style="104" bestFit="1" customWidth="1"/>
    <col min="261" max="261" width="15.42578125" style="104" customWidth="1"/>
    <col min="262" max="262" width="19" style="104" customWidth="1"/>
    <col min="263" max="263" width="110.5703125" style="104" customWidth="1"/>
    <col min="264" max="512" width="9.140625" style="104"/>
    <col min="513" max="513" width="4.85546875" style="104" bestFit="1" customWidth="1"/>
    <col min="514" max="514" width="32.85546875" style="104" customWidth="1"/>
    <col min="515" max="515" width="7.42578125" style="104" bestFit="1" customWidth="1"/>
    <col min="516" max="516" width="11.7109375" style="104" bestFit="1" customWidth="1"/>
    <col min="517" max="517" width="15.42578125" style="104" customWidth="1"/>
    <col min="518" max="518" width="19" style="104" customWidth="1"/>
    <col min="519" max="519" width="110.5703125" style="104" customWidth="1"/>
    <col min="520" max="768" width="9.140625" style="104"/>
    <col min="769" max="769" width="4.85546875" style="104" bestFit="1" customWidth="1"/>
    <col min="770" max="770" width="32.85546875" style="104" customWidth="1"/>
    <col min="771" max="771" width="7.42578125" style="104" bestFit="1" customWidth="1"/>
    <col min="772" max="772" width="11.7109375" style="104" bestFit="1" customWidth="1"/>
    <col min="773" max="773" width="15.42578125" style="104" customWidth="1"/>
    <col min="774" max="774" width="19" style="104" customWidth="1"/>
    <col min="775" max="775" width="110.5703125" style="104" customWidth="1"/>
    <col min="776" max="1024" width="9.140625" style="104"/>
    <col min="1025" max="1025" width="4.85546875" style="104" bestFit="1" customWidth="1"/>
    <col min="1026" max="1026" width="32.85546875" style="104" customWidth="1"/>
    <col min="1027" max="1027" width="7.42578125" style="104" bestFit="1" customWidth="1"/>
    <col min="1028" max="1028" width="11.7109375" style="104" bestFit="1" customWidth="1"/>
    <col min="1029" max="1029" width="15.42578125" style="104" customWidth="1"/>
    <col min="1030" max="1030" width="19" style="104" customWidth="1"/>
    <col min="1031" max="1031" width="110.5703125" style="104" customWidth="1"/>
    <col min="1032" max="1280" width="9.140625" style="104"/>
    <col min="1281" max="1281" width="4.85546875" style="104" bestFit="1" customWidth="1"/>
    <col min="1282" max="1282" width="32.85546875" style="104" customWidth="1"/>
    <col min="1283" max="1283" width="7.42578125" style="104" bestFit="1" customWidth="1"/>
    <col min="1284" max="1284" width="11.7109375" style="104" bestFit="1" customWidth="1"/>
    <col min="1285" max="1285" width="15.42578125" style="104" customWidth="1"/>
    <col min="1286" max="1286" width="19" style="104" customWidth="1"/>
    <col min="1287" max="1287" width="110.5703125" style="104" customWidth="1"/>
    <col min="1288" max="1536" width="9.140625" style="104"/>
    <col min="1537" max="1537" width="4.85546875" style="104" bestFit="1" customWidth="1"/>
    <col min="1538" max="1538" width="32.85546875" style="104" customWidth="1"/>
    <col min="1539" max="1539" width="7.42578125" style="104" bestFit="1" customWidth="1"/>
    <col min="1540" max="1540" width="11.7109375" style="104" bestFit="1" customWidth="1"/>
    <col min="1541" max="1541" width="15.42578125" style="104" customWidth="1"/>
    <col min="1542" max="1542" width="19" style="104" customWidth="1"/>
    <col min="1543" max="1543" width="110.5703125" style="104" customWidth="1"/>
    <col min="1544" max="1792" width="9.140625" style="104"/>
    <col min="1793" max="1793" width="4.85546875" style="104" bestFit="1" customWidth="1"/>
    <col min="1794" max="1794" width="32.85546875" style="104" customWidth="1"/>
    <col min="1795" max="1795" width="7.42578125" style="104" bestFit="1" customWidth="1"/>
    <col min="1796" max="1796" width="11.7109375" style="104" bestFit="1" customWidth="1"/>
    <col min="1797" max="1797" width="15.42578125" style="104" customWidth="1"/>
    <col min="1798" max="1798" width="19" style="104" customWidth="1"/>
    <col min="1799" max="1799" width="110.5703125" style="104" customWidth="1"/>
    <col min="1800" max="2048" width="9.140625" style="104"/>
    <col min="2049" max="2049" width="4.85546875" style="104" bestFit="1" customWidth="1"/>
    <col min="2050" max="2050" width="32.85546875" style="104" customWidth="1"/>
    <col min="2051" max="2051" width="7.42578125" style="104" bestFit="1" customWidth="1"/>
    <col min="2052" max="2052" width="11.7109375" style="104" bestFit="1" customWidth="1"/>
    <col min="2053" max="2053" width="15.42578125" style="104" customWidth="1"/>
    <col min="2054" max="2054" width="19" style="104" customWidth="1"/>
    <col min="2055" max="2055" width="110.5703125" style="104" customWidth="1"/>
    <col min="2056" max="2304" width="9.140625" style="104"/>
    <col min="2305" max="2305" width="4.85546875" style="104" bestFit="1" customWidth="1"/>
    <col min="2306" max="2306" width="32.85546875" style="104" customWidth="1"/>
    <col min="2307" max="2307" width="7.42578125" style="104" bestFit="1" customWidth="1"/>
    <col min="2308" max="2308" width="11.7109375" style="104" bestFit="1" customWidth="1"/>
    <col min="2309" max="2309" width="15.42578125" style="104" customWidth="1"/>
    <col min="2310" max="2310" width="19" style="104" customWidth="1"/>
    <col min="2311" max="2311" width="110.5703125" style="104" customWidth="1"/>
    <col min="2312" max="2560" width="9.140625" style="104"/>
    <col min="2561" max="2561" width="4.85546875" style="104" bestFit="1" customWidth="1"/>
    <col min="2562" max="2562" width="32.85546875" style="104" customWidth="1"/>
    <col min="2563" max="2563" width="7.42578125" style="104" bestFit="1" customWidth="1"/>
    <col min="2564" max="2564" width="11.7109375" style="104" bestFit="1" customWidth="1"/>
    <col min="2565" max="2565" width="15.42578125" style="104" customWidth="1"/>
    <col min="2566" max="2566" width="19" style="104" customWidth="1"/>
    <col min="2567" max="2567" width="110.5703125" style="104" customWidth="1"/>
    <col min="2568" max="2816" width="9.140625" style="104"/>
    <col min="2817" max="2817" width="4.85546875" style="104" bestFit="1" customWidth="1"/>
    <col min="2818" max="2818" width="32.85546875" style="104" customWidth="1"/>
    <col min="2819" max="2819" width="7.42578125" style="104" bestFit="1" customWidth="1"/>
    <col min="2820" max="2820" width="11.7109375" style="104" bestFit="1" customWidth="1"/>
    <col min="2821" max="2821" width="15.42578125" style="104" customWidth="1"/>
    <col min="2822" max="2822" width="19" style="104" customWidth="1"/>
    <col min="2823" max="2823" width="110.5703125" style="104" customWidth="1"/>
    <col min="2824" max="3072" width="9.140625" style="104"/>
    <col min="3073" max="3073" width="4.85546875" style="104" bestFit="1" customWidth="1"/>
    <col min="3074" max="3074" width="32.85546875" style="104" customWidth="1"/>
    <col min="3075" max="3075" width="7.42578125" style="104" bestFit="1" customWidth="1"/>
    <col min="3076" max="3076" width="11.7109375" style="104" bestFit="1" customWidth="1"/>
    <col min="3077" max="3077" width="15.42578125" style="104" customWidth="1"/>
    <col min="3078" max="3078" width="19" style="104" customWidth="1"/>
    <col min="3079" max="3079" width="110.5703125" style="104" customWidth="1"/>
    <col min="3080" max="3328" width="9.140625" style="104"/>
    <col min="3329" max="3329" width="4.85546875" style="104" bestFit="1" customWidth="1"/>
    <col min="3330" max="3330" width="32.85546875" style="104" customWidth="1"/>
    <col min="3331" max="3331" width="7.42578125" style="104" bestFit="1" customWidth="1"/>
    <col min="3332" max="3332" width="11.7109375" style="104" bestFit="1" customWidth="1"/>
    <col min="3333" max="3333" width="15.42578125" style="104" customWidth="1"/>
    <col min="3334" max="3334" width="19" style="104" customWidth="1"/>
    <col min="3335" max="3335" width="110.5703125" style="104" customWidth="1"/>
    <col min="3336" max="3584" width="9.140625" style="104"/>
    <col min="3585" max="3585" width="4.85546875" style="104" bestFit="1" customWidth="1"/>
    <col min="3586" max="3586" width="32.85546875" style="104" customWidth="1"/>
    <col min="3587" max="3587" width="7.42578125" style="104" bestFit="1" customWidth="1"/>
    <col min="3588" max="3588" width="11.7109375" style="104" bestFit="1" customWidth="1"/>
    <col min="3589" max="3589" width="15.42578125" style="104" customWidth="1"/>
    <col min="3590" max="3590" width="19" style="104" customWidth="1"/>
    <col min="3591" max="3591" width="110.5703125" style="104" customWidth="1"/>
    <col min="3592" max="3840" width="9.140625" style="104"/>
    <col min="3841" max="3841" width="4.85546875" style="104" bestFit="1" customWidth="1"/>
    <col min="3842" max="3842" width="32.85546875" style="104" customWidth="1"/>
    <col min="3843" max="3843" width="7.42578125" style="104" bestFit="1" customWidth="1"/>
    <col min="3844" max="3844" width="11.7109375" style="104" bestFit="1" customWidth="1"/>
    <col min="3845" max="3845" width="15.42578125" style="104" customWidth="1"/>
    <col min="3846" max="3846" width="19" style="104" customWidth="1"/>
    <col min="3847" max="3847" width="110.5703125" style="104" customWidth="1"/>
    <col min="3848" max="4096" width="9.140625" style="104"/>
    <col min="4097" max="4097" width="4.85546875" style="104" bestFit="1" customWidth="1"/>
    <col min="4098" max="4098" width="32.85546875" style="104" customWidth="1"/>
    <col min="4099" max="4099" width="7.42578125" style="104" bestFit="1" customWidth="1"/>
    <col min="4100" max="4100" width="11.7109375" style="104" bestFit="1" customWidth="1"/>
    <col min="4101" max="4101" width="15.42578125" style="104" customWidth="1"/>
    <col min="4102" max="4102" width="19" style="104" customWidth="1"/>
    <col min="4103" max="4103" width="110.5703125" style="104" customWidth="1"/>
    <col min="4104" max="4352" width="9.140625" style="104"/>
    <col min="4353" max="4353" width="4.85546875" style="104" bestFit="1" customWidth="1"/>
    <col min="4354" max="4354" width="32.85546875" style="104" customWidth="1"/>
    <col min="4355" max="4355" width="7.42578125" style="104" bestFit="1" customWidth="1"/>
    <col min="4356" max="4356" width="11.7109375" style="104" bestFit="1" customWidth="1"/>
    <col min="4357" max="4357" width="15.42578125" style="104" customWidth="1"/>
    <col min="4358" max="4358" width="19" style="104" customWidth="1"/>
    <col min="4359" max="4359" width="110.5703125" style="104" customWidth="1"/>
    <col min="4360" max="4608" width="9.140625" style="104"/>
    <col min="4609" max="4609" width="4.85546875" style="104" bestFit="1" customWidth="1"/>
    <col min="4610" max="4610" width="32.85546875" style="104" customWidth="1"/>
    <col min="4611" max="4611" width="7.42578125" style="104" bestFit="1" customWidth="1"/>
    <col min="4612" max="4612" width="11.7109375" style="104" bestFit="1" customWidth="1"/>
    <col min="4613" max="4613" width="15.42578125" style="104" customWidth="1"/>
    <col min="4614" max="4614" width="19" style="104" customWidth="1"/>
    <col min="4615" max="4615" width="110.5703125" style="104" customWidth="1"/>
    <col min="4616" max="4864" width="9.140625" style="104"/>
    <col min="4865" max="4865" width="4.85546875" style="104" bestFit="1" customWidth="1"/>
    <col min="4866" max="4866" width="32.85546875" style="104" customWidth="1"/>
    <col min="4867" max="4867" width="7.42578125" style="104" bestFit="1" customWidth="1"/>
    <col min="4868" max="4868" width="11.7109375" style="104" bestFit="1" customWidth="1"/>
    <col min="4869" max="4869" width="15.42578125" style="104" customWidth="1"/>
    <col min="4870" max="4870" width="19" style="104" customWidth="1"/>
    <col min="4871" max="4871" width="110.5703125" style="104" customWidth="1"/>
    <col min="4872" max="5120" width="9.140625" style="104"/>
    <col min="5121" max="5121" width="4.85546875" style="104" bestFit="1" customWidth="1"/>
    <col min="5122" max="5122" width="32.85546875" style="104" customWidth="1"/>
    <col min="5123" max="5123" width="7.42578125" style="104" bestFit="1" customWidth="1"/>
    <col min="5124" max="5124" width="11.7109375" style="104" bestFit="1" customWidth="1"/>
    <col min="5125" max="5125" width="15.42578125" style="104" customWidth="1"/>
    <col min="5126" max="5126" width="19" style="104" customWidth="1"/>
    <col min="5127" max="5127" width="110.5703125" style="104" customWidth="1"/>
    <col min="5128" max="5376" width="9.140625" style="104"/>
    <col min="5377" max="5377" width="4.85546875" style="104" bestFit="1" customWidth="1"/>
    <col min="5378" max="5378" width="32.85546875" style="104" customWidth="1"/>
    <col min="5379" max="5379" width="7.42578125" style="104" bestFit="1" customWidth="1"/>
    <col min="5380" max="5380" width="11.7109375" style="104" bestFit="1" customWidth="1"/>
    <col min="5381" max="5381" width="15.42578125" style="104" customWidth="1"/>
    <col min="5382" max="5382" width="19" style="104" customWidth="1"/>
    <col min="5383" max="5383" width="110.5703125" style="104" customWidth="1"/>
    <col min="5384" max="5632" width="9.140625" style="104"/>
    <col min="5633" max="5633" width="4.85546875" style="104" bestFit="1" customWidth="1"/>
    <col min="5634" max="5634" width="32.85546875" style="104" customWidth="1"/>
    <col min="5635" max="5635" width="7.42578125" style="104" bestFit="1" customWidth="1"/>
    <col min="5636" max="5636" width="11.7109375" style="104" bestFit="1" customWidth="1"/>
    <col min="5637" max="5637" width="15.42578125" style="104" customWidth="1"/>
    <col min="5638" max="5638" width="19" style="104" customWidth="1"/>
    <col min="5639" max="5639" width="110.5703125" style="104" customWidth="1"/>
    <col min="5640" max="5888" width="9.140625" style="104"/>
    <col min="5889" max="5889" width="4.85546875" style="104" bestFit="1" customWidth="1"/>
    <col min="5890" max="5890" width="32.85546875" style="104" customWidth="1"/>
    <col min="5891" max="5891" width="7.42578125" style="104" bestFit="1" customWidth="1"/>
    <col min="5892" max="5892" width="11.7109375" style="104" bestFit="1" customWidth="1"/>
    <col min="5893" max="5893" width="15.42578125" style="104" customWidth="1"/>
    <col min="5894" max="5894" width="19" style="104" customWidth="1"/>
    <col min="5895" max="5895" width="110.5703125" style="104" customWidth="1"/>
    <col min="5896" max="6144" width="9.140625" style="104"/>
    <col min="6145" max="6145" width="4.85546875" style="104" bestFit="1" customWidth="1"/>
    <col min="6146" max="6146" width="32.85546875" style="104" customWidth="1"/>
    <col min="6147" max="6147" width="7.42578125" style="104" bestFit="1" customWidth="1"/>
    <col min="6148" max="6148" width="11.7109375" style="104" bestFit="1" customWidth="1"/>
    <col min="6149" max="6149" width="15.42578125" style="104" customWidth="1"/>
    <col min="6150" max="6150" width="19" style="104" customWidth="1"/>
    <col min="6151" max="6151" width="110.5703125" style="104" customWidth="1"/>
    <col min="6152" max="6400" width="9.140625" style="104"/>
    <col min="6401" max="6401" width="4.85546875" style="104" bestFit="1" customWidth="1"/>
    <col min="6402" max="6402" width="32.85546875" style="104" customWidth="1"/>
    <col min="6403" max="6403" width="7.42578125" style="104" bestFit="1" customWidth="1"/>
    <col min="6404" max="6404" width="11.7109375" style="104" bestFit="1" customWidth="1"/>
    <col min="6405" max="6405" width="15.42578125" style="104" customWidth="1"/>
    <col min="6406" max="6406" width="19" style="104" customWidth="1"/>
    <col min="6407" max="6407" width="110.5703125" style="104" customWidth="1"/>
    <col min="6408" max="6656" width="9.140625" style="104"/>
    <col min="6657" max="6657" width="4.85546875" style="104" bestFit="1" customWidth="1"/>
    <col min="6658" max="6658" width="32.85546875" style="104" customWidth="1"/>
    <col min="6659" max="6659" width="7.42578125" style="104" bestFit="1" customWidth="1"/>
    <col min="6660" max="6660" width="11.7109375" style="104" bestFit="1" customWidth="1"/>
    <col min="6661" max="6661" width="15.42578125" style="104" customWidth="1"/>
    <col min="6662" max="6662" width="19" style="104" customWidth="1"/>
    <col min="6663" max="6663" width="110.5703125" style="104" customWidth="1"/>
    <col min="6664" max="6912" width="9.140625" style="104"/>
    <col min="6913" max="6913" width="4.85546875" style="104" bestFit="1" customWidth="1"/>
    <col min="6914" max="6914" width="32.85546875" style="104" customWidth="1"/>
    <col min="6915" max="6915" width="7.42578125" style="104" bestFit="1" customWidth="1"/>
    <col min="6916" max="6916" width="11.7109375" style="104" bestFit="1" customWidth="1"/>
    <col min="6917" max="6917" width="15.42578125" style="104" customWidth="1"/>
    <col min="6918" max="6918" width="19" style="104" customWidth="1"/>
    <col min="6919" max="6919" width="110.5703125" style="104" customWidth="1"/>
    <col min="6920" max="7168" width="9.140625" style="104"/>
    <col min="7169" max="7169" width="4.85546875" style="104" bestFit="1" customWidth="1"/>
    <col min="7170" max="7170" width="32.85546875" style="104" customWidth="1"/>
    <col min="7171" max="7171" width="7.42578125" style="104" bestFit="1" customWidth="1"/>
    <col min="7172" max="7172" width="11.7109375" style="104" bestFit="1" customWidth="1"/>
    <col min="7173" max="7173" width="15.42578125" style="104" customWidth="1"/>
    <col min="7174" max="7174" width="19" style="104" customWidth="1"/>
    <col min="7175" max="7175" width="110.5703125" style="104" customWidth="1"/>
    <col min="7176" max="7424" width="9.140625" style="104"/>
    <col min="7425" max="7425" width="4.85546875" style="104" bestFit="1" customWidth="1"/>
    <col min="7426" max="7426" width="32.85546875" style="104" customWidth="1"/>
    <col min="7427" max="7427" width="7.42578125" style="104" bestFit="1" customWidth="1"/>
    <col min="7428" max="7428" width="11.7109375" style="104" bestFit="1" customWidth="1"/>
    <col min="7429" max="7429" width="15.42578125" style="104" customWidth="1"/>
    <col min="7430" max="7430" width="19" style="104" customWidth="1"/>
    <col min="7431" max="7431" width="110.5703125" style="104" customWidth="1"/>
    <col min="7432" max="7680" width="9.140625" style="104"/>
    <col min="7681" max="7681" width="4.85546875" style="104" bestFit="1" customWidth="1"/>
    <col min="7682" max="7682" width="32.85546875" style="104" customWidth="1"/>
    <col min="7683" max="7683" width="7.42578125" style="104" bestFit="1" customWidth="1"/>
    <col min="7684" max="7684" width="11.7109375" style="104" bestFit="1" customWidth="1"/>
    <col min="7685" max="7685" width="15.42578125" style="104" customWidth="1"/>
    <col min="7686" max="7686" width="19" style="104" customWidth="1"/>
    <col min="7687" max="7687" width="110.5703125" style="104" customWidth="1"/>
    <col min="7688" max="7936" width="9.140625" style="104"/>
    <col min="7937" max="7937" width="4.85546875" style="104" bestFit="1" customWidth="1"/>
    <col min="7938" max="7938" width="32.85546875" style="104" customWidth="1"/>
    <col min="7939" max="7939" width="7.42578125" style="104" bestFit="1" customWidth="1"/>
    <col min="7940" max="7940" width="11.7109375" style="104" bestFit="1" customWidth="1"/>
    <col min="7941" max="7941" width="15.42578125" style="104" customWidth="1"/>
    <col min="7942" max="7942" width="19" style="104" customWidth="1"/>
    <col min="7943" max="7943" width="110.5703125" style="104" customWidth="1"/>
    <col min="7944" max="8192" width="9.140625" style="104"/>
    <col min="8193" max="8193" width="4.85546875" style="104" bestFit="1" customWidth="1"/>
    <col min="8194" max="8194" width="32.85546875" style="104" customWidth="1"/>
    <col min="8195" max="8195" width="7.42578125" style="104" bestFit="1" customWidth="1"/>
    <col min="8196" max="8196" width="11.7109375" style="104" bestFit="1" customWidth="1"/>
    <col min="8197" max="8197" width="15.42578125" style="104" customWidth="1"/>
    <col min="8198" max="8198" width="19" style="104" customWidth="1"/>
    <col min="8199" max="8199" width="110.5703125" style="104" customWidth="1"/>
    <col min="8200" max="8448" width="9.140625" style="104"/>
    <col min="8449" max="8449" width="4.85546875" style="104" bestFit="1" customWidth="1"/>
    <col min="8450" max="8450" width="32.85546875" style="104" customWidth="1"/>
    <col min="8451" max="8451" width="7.42578125" style="104" bestFit="1" customWidth="1"/>
    <col min="8452" max="8452" width="11.7109375" style="104" bestFit="1" customWidth="1"/>
    <col min="8453" max="8453" width="15.42578125" style="104" customWidth="1"/>
    <col min="8454" max="8454" width="19" style="104" customWidth="1"/>
    <col min="8455" max="8455" width="110.5703125" style="104" customWidth="1"/>
    <col min="8456" max="8704" width="9.140625" style="104"/>
    <col min="8705" max="8705" width="4.85546875" style="104" bestFit="1" customWidth="1"/>
    <col min="8706" max="8706" width="32.85546875" style="104" customWidth="1"/>
    <col min="8707" max="8707" width="7.42578125" style="104" bestFit="1" customWidth="1"/>
    <col min="8708" max="8708" width="11.7109375" style="104" bestFit="1" customWidth="1"/>
    <col min="8709" max="8709" width="15.42578125" style="104" customWidth="1"/>
    <col min="8710" max="8710" width="19" style="104" customWidth="1"/>
    <col min="8711" max="8711" width="110.5703125" style="104" customWidth="1"/>
    <col min="8712" max="8960" width="9.140625" style="104"/>
    <col min="8961" max="8961" width="4.85546875" style="104" bestFit="1" customWidth="1"/>
    <col min="8962" max="8962" width="32.85546875" style="104" customWidth="1"/>
    <col min="8963" max="8963" width="7.42578125" style="104" bestFit="1" customWidth="1"/>
    <col min="8964" max="8964" width="11.7109375" style="104" bestFit="1" customWidth="1"/>
    <col min="8965" max="8965" width="15.42578125" style="104" customWidth="1"/>
    <col min="8966" max="8966" width="19" style="104" customWidth="1"/>
    <col min="8967" max="8967" width="110.5703125" style="104" customWidth="1"/>
    <col min="8968" max="9216" width="9.140625" style="104"/>
    <col min="9217" max="9217" width="4.85546875" style="104" bestFit="1" customWidth="1"/>
    <col min="9218" max="9218" width="32.85546875" style="104" customWidth="1"/>
    <col min="9219" max="9219" width="7.42578125" style="104" bestFit="1" customWidth="1"/>
    <col min="9220" max="9220" width="11.7109375" style="104" bestFit="1" customWidth="1"/>
    <col min="9221" max="9221" width="15.42578125" style="104" customWidth="1"/>
    <col min="9222" max="9222" width="19" style="104" customWidth="1"/>
    <col min="9223" max="9223" width="110.5703125" style="104" customWidth="1"/>
    <col min="9224" max="9472" width="9.140625" style="104"/>
    <col min="9473" max="9473" width="4.85546875" style="104" bestFit="1" customWidth="1"/>
    <col min="9474" max="9474" width="32.85546875" style="104" customWidth="1"/>
    <col min="9475" max="9475" width="7.42578125" style="104" bestFit="1" customWidth="1"/>
    <col min="9476" max="9476" width="11.7109375" style="104" bestFit="1" customWidth="1"/>
    <col min="9477" max="9477" width="15.42578125" style="104" customWidth="1"/>
    <col min="9478" max="9478" width="19" style="104" customWidth="1"/>
    <col min="9479" max="9479" width="110.5703125" style="104" customWidth="1"/>
    <col min="9480" max="9728" width="9.140625" style="104"/>
    <col min="9729" max="9729" width="4.85546875" style="104" bestFit="1" customWidth="1"/>
    <col min="9730" max="9730" width="32.85546875" style="104" customWidth="1"/>
    <col min="9731" max="9731" width="7.42578125" style="104" bestFit="1" customWidth="1"/>
    <col min="9732" max="9732" width="11.7109375" style="104" bestFit="1" customWidth="1"/>
    <col min="9733" max="9733" width="15.42578125" style="104" customWidth="1"/>
    <col min="9734" max="9734" width="19" style="104" customWidth="1"/>
    <col min="9735" max="9735" width="110.5703125" style="104" customWidth="1"/>
    <col min="9736" max="9984" width="9.140625" style="104"/>
    <col min="9985" max="9985" width="4.85546875" style="104" bestFit="1" customWidth="1"/>
    <col min="9986" max="9986" width="32.85546875" style="104" customWidth="1"/>
    <col min="9987" max="9987" width="7.42578125" style="104" bestFit="1" customWidth="1"/>
    <col min="9988" max="9988" width="11.7109375" style="104" bestFit="1" customWidth="1"/>
    <col min="9989" max="9989" width="15.42578125" style="104" customWidth="1"/>
    <col min="9990" max="9990" width="19" style="104" customWidth="1"/>
    <col min="9991" max="9991" width="110.5703125" style="104" customWidth="1"/>
    <col min="9992" max="10240" width="9.140625" style="104"/>
    <col min="10241" max="10241" width="4.85546875" style="104" bestFit="1" customWidth="1"/>
    <col min="10242" max="10242" width="32.85546875" style="104" customWidth="1"/>
    <col min="10243" max="10243" width="7.42578125" style="104" bestFit="1" customWidth="1"/>
    <col min="10244" max="10244" width="11.7109375" style="104" bestFit="1" customWidth="1"/>
    <col min="10245" max="10245" width="15.42578125" style="104" customWidth="1"/>
    <col min="10246" max="10246" width="19" style="104" customWidth="1"/>
    <col min="10247" max="10247" width="110.5703125" style="104" customWidth="1"/>
    <col min="10248" max="10496" width="9.140625" style="104"/>
    <col min="10497" max="10497" width="4.85546875" style="104" bestFit="1" customWidth="1"/>
    <col min="10498" max="10498" width="32.85546875" style="104" customWidth="1"/>
    <col min="10499" max="10499" width="7.42578125" style="104" bestFit="1" customWidth="1"/>
    <col min="10500" max="10500" width="11.7109375" style="104" bestFit="1" customWidth="1"/>
    <col min="10501" max="10501" width="15.42578125" style="104" customWidth="1"/>
    <col min="10502" max="10502" width="19" style="104" customWidth="1"/>
    <col min="10503" max="10503" width="110.5703125" style="104" customWidth="1"/>
    <col min="10504" max="10752" width="9.140625" style="104"/>
    <col min="10753" max="10753" width="4.85546875" style="104" bestFit="1" customWidth="1"/>
    <col min="10754" max="10754" width="32.85546875" style="104" customWidth="1"/>
    <col min="10755" max="10755" width="7.42578125" style="104" bestFit="1" customWidth="1"/>
    <col min="10756" max="10756" width="11.7109375" style="104" bestFit="1" customWidth="1"/>
    <col min="10757" max="10757" width="15.42578125" style="104" customWidth="1"/>
    <col min="10758" max="10758" width="19" style="104" customWidth="1"/>
    <col min="10759" max="10759" width="110.5703125" style="104" customWidth="1"/>
    <col min="10760" max="11008" width="9.140625" style="104"/>
    <col min="11009" max="11009" width="4.85546875" style="104" bestFit="1" customWidth="1"/>
    <col min="11010" max="11010" width="32.85546875" style="104" customWidth="1"/>
    <col min="11011" max="11011" width="7.42578125" style="104" bestFit="1" customWidth="1"/>
    <col min="11012" max="11012" width="11.7109375" style="104" bestFit="1" customWidth="1"/>
    <col min="11013" max="11013" width="15.42578125" style="104" customWidth="1"/>
    <col min="11014" max="11014" width="19" style="104" customWidth="1"/>
    <col min="11015" max="11015" width="110.5703125" style="104" customWidth="1"/>
    <col min="11016" max="11264" width="9.140625" style="104"/>
    <col min="11265" max="11265" width="4.85546875" style="104" bestFit="1" customWidth="1"/>
    <col min="11266" max="11266" width="32.85546875" style="104" customWidth="1"/>
    <col min="11267" max="11267" width="7.42578125" style="104" bestFit="1" customWidth="1"/>
    <col min="11268" max="11268" width="11.7109375" style="104" bestFit="1" customWidth="1"/>
    <col min="11269" max="11269" width="15.42578125" style="104" customWidth="1"/>
    <col min="11270" max="11270" width="19" style="104" customWidth="1"/>
    <col min="11271" max="11271" width="110.5703125" style="104" customWidth="1"/>
    <col min="11272" max="11520" width="9.140625" style="104"/>
    <col min="11521" max="11521" width="4.85546875" style="104" bestFit="1" customWidth="1"/>
    <col min="11522" max="11522" width="32.85546875" style="104" customWidth="1"/>
    <col min="11523" max="11523" width="7.42578125" style="104" bestFit="1" customWidth="1"/>
    <col min="11524" max="11524" width="11.7109375" style="104" bestFit="1" customWidth="1"/>
    <col min="11525" max="11525" width="15.42578125" style="104" customWidth="1"/>
    <col min="11526" max="11526" width="19" style="104" customWidth="1"/>
    <col min="11527" max="11527" width="110.5703125" style="104" customWidth="1"/>
    <col min="11528" max="11776" width="9.140625" style="104"/>
    <col min="11777" max="11777" width="4.85546875" style="104" bestFit="1" customWidth="1"/>
    <col min="11778" max="11778" width="32.85546875" style="104" customWidth="1"/>
    <col min="11779" max="11779" width="7.42578125" style="104" bestFit="1" customWidth="1"/>
    <col min="11780" max="11780" width="11.7109375" style="104" bestFit="1" customWidth="1"/>
    <col min="11781" max="11781" width="15.42578125" style="104" customWidth="1"/>
    <col min="11782" max="11782" width="19" style="104" customWidth="1"/>
    <col min="11783" max="11783" width="110.5703125" style="104" customWidth="1"/>
    <col min="11784" max="12032" width="9.140625" style="104"/>
    <col min="12033" max="12033" width="4.85546875" style="104" bestFit="1" customWidth="1"/>
    <col min="12034" max="12034" width="32.85546875" style="104" customWidth="1"/>
    <col min="12035" max="12035" width="7.42578125" style="104" bestFit="1" customWidth="1"/>
    <col min="12036" max="12036" width="11.7109375" style="104" bestFit="1" customWidth="1"/>
    <col min="12037" max="12037" width="15.42578125" style="104" customWidth="1"/>
    <col min="12038" max="12038" width="19" style="104" customWidth="1"/>
    <col min="12039" max="12039" width="110.5703125" style="104" customWidth="1"/>
    <col min="12040" max="12288" width="9.140625" style="104"/>
    <col min="12289" max="12289" width="4.85546875" style="104" bestFit="1" customWidth="1"/>
    <col min="12290" max="12290" width="32.85546875" style="104" customWidth="1"/>
    <col min="12291" max="12291" width="7.42578125" style="104" bestFit="1" customWidth="1"/>
    <col min="12292" max="12292" width="11.7109375" style="104" bestFit="1" customWidth="1"/>
    <col min="12293" max="12293" width="15.42578125" style="104" customWidth="1"/>
    <col min="12294" max="12294" width="19" style="104" customWidth="1"/>
    <col min="12295" max="12295" width="110.5703125" style="104" customWidth="1"/>
    <col min="12296" max="12544" width="9.140625" style="104"/>
    <col min="12545" max="12545" width="4.85546875" style="104" bestFit="1" customWidth="1"/>
    <col min="12546" max="12546" width="32.85546875" style="104" customWidth="1"/>
    <col min="12547" max="12547" width="7.42578125" style="104" bestFit="1" customWidth="1"/>
    <col min="12548" max="12548" width="11.7109375" style="104" bestFit="1" customWidth="1"/>
    <col min="12549" max="12549" width="15.42578125" style="104" customWidth="1"/>
    <col min="12550" max="12550" width="19" style="104" customWidth="1"/>
    <col min="12551" max="12551" width="110.5703125" style="104" customWidth="1"/>
    <col min="12552" max="12800" width="9.140625" style="104"/>
    <col min="12801" max="12801" width="4.85546875" style="104" bestFit="1" customWidth="1"/>
    <col min="12802" max="12802" width="32.85546875" style="104" customWidth="1"/>
    <col min="12803" max="12803" width="7.42578125" style="104" bestFit="1" customWidth="1"/>
    <col min="12804" max="12804" width="11.7109375" style="104" bestFit="1" customWidth="1"/>
    <col min="12805" max="12805" width="15.42578125" style="104" customWidth="1"/>
    <col min="12806" max="12806" width="19" style="104" customWidth="1"/>
    <col min="12807" max="12807" width="110.5703125" style="104" customWidth="1"/>
    <col min="12808" max="13056" width="9.140625" style="104"/>
    <col min="13057" max="13057" width="4.85546875" style="104" bestFit="1" customWidth="1"/>
    <col min="13058" max="13058" width="32.85546875" style="104" customWidth="1"/>
    <col min="13059" max="13059" width="7.42578125" style="104" bestFit="1" customWidth="1"/>
    <col min="13060" max="13060" width="11.7109375" style="104" bestFit="1" customWidth="1"/>
    <col min="13061" max="13061" width="15.42578125" style="104" customWidth="1"/>
    <col min="13062" max="13062" width="19" style="104" customWidth="1"/>
    <col min="13063" max="13063" width="110.5703125" style="104" customWidth="1"/>
    <col min="13064" max="13312" width="9.140625" style="104"/>
    <col min="13313" max="13313" width="4.85546875" style="104" bestFit="1" customWidth="1"/>
    <col min="13314" max="13314" width="32.85546875" style="104" customWidth="1"/>
    <col min="13315" max="13315" width="7.42578125" style="104" bestFit="1" customWidth="1"/>
    <col min="13316" max="13316" width="11.7109375" style="104" bestFit="1" customWidth="1"/>
    <col min="13317" max="13317" width="15.42578125" style="104" customWidth="1"/>
    <col min="13318" max="13318" width="19" style="104" customWidth="1"/>
    <col min="13319" max="13319" width="110.5703125" style="104" customWidth="1"/>
    <col min="13320" max="13568" width="9.140625" style="104"/>
    <col min="13569" max="13569" width="4.85546875" style="104" bestFit="1" customWidth="1"/>
    <col min="13570" max="13570" width="32.85546875" style="104" customWidth="1"/>
    <col min="13571" max="13571" width="7.42578125" style="104" bestFit="1" customWidth="1"/>
    <col min="13572" max="13572" width="11.7109375" style="104" bestFit="1" customWidth="1"/>
    <col min="13573" max="13573" width="15.42578125" style="104" customWidth="1"/>
    <col min="13574" max="13574" width="19" style="104" customWidth="1"/>
    <col min="13575" max="13575" width="110.5703125" style="104" customWidth="1"/>
    <col min="13576" max="13824" width="9.140625" style="104"/>
    <col min="13825" max="13825" width="4.85546875" style="104" bestFit="1" customWidth="1"/>
    <col min="13826" max="13826" width="32.85546875" style="104" customWidth="1"/>
    <col min="13827" max="13827" width="7.42578125" style="104" bestFit="1" customWidth="1"/>
    <col min="13828" max="13828" width="11.7109375" style="104" bestFit="1" customWidth="1"/>
    <col min="13829" max="13829" width="15.42578125" style="104" customWidth="1"/>
    <col min="13830" max="13830" width="19" style="104" customWidth="1"/>
    <col min="13831" max="13831" width="110.5703125" style="104" customWidth="1"/>
    <col min="13832" max="14080" width="9.140625" style="104"/>
    <col min="14081" max="14081" width="4.85546875" style="104" bestFit="1" customWidth="1"/>
    <col min="14082" max="14082" width="32.85546875" style="104" customWidth="1"/>
    <col min="14083" max="14083" width="7.42578125" style="104" bestFit="1" customWidth="1"/>
    <col min="14084" max="14084" width="11.7109375" style="104" bestFit="1" customWidth="1"/>
    <col min="14085" max="14085" width="15.42578125" style="104" customWidth="1"/>
    <col min="14086" max="14086" width="19" style="104" customWidth="1"/>
    <col min="14087" max="14087" width="110.5703125" style="104" customWidth="1"/>
    <col min="14088" max="14336" width="9.140625" style="104"/>
    <col min="14337" max="14337" width="4.85546875" style="104" bestFit="1" customWidth="1"/>
    <col min="14338" max="14338" width="32.85546875" style="104" customWidth="1"/>
    <col min="14339" max="14339" width="7.42578125" style="104" bestFit="1" customWidth="1"/>
    <col min="14340" max="14340" width="11.7109375" style="104" bestFit="1" customWidth="1"/>
    <col min="14341" max="14341" width="15.42578125" style="104" customWidth="1"/>
    <col min="14342" max="14342" width="19" style="104" customWidth="1"/>
    <col min="14343" max="14343" width="110.5703125" style="104" customWidth="1"/>
    <col min="14344" max="14592" width="9.140625" style="104"/>
    <col min="14593" max="14593" width="4.85546875" style="104" bestFit="1" customWidth="1"/>
    <col min="14594" max="14594" width="32.85546875" style="104" customWidth="1"/>
    <col min="14595" max="14595" width="7.42578125" style="104" bestFit="1" customWidth="1"/>
    <col min="14596" max="14596" width="11.7109375" style="104" bestFit="1" customWidth="1"/>
    <col min="14597" max="14597" width="15.42578125" style="104" customWidth="1"/>
    <col min="14598" max="14598" width="19" style="104" customWidth="1"/>
    <col min="14599" max="14599" width="110.5703125" style="104" customWidth="1"/>
    <col min="14600" max="14848" width="9.140625" style="104"/>
    <col min="14849" max="14849" width="4.85546875" style="104" bestFit="1" customWidth="1"/>
    <col min="14850" max="14850" width="32.85546875" style="104" customWidth="1"/>
    <col min="14851" max="14851" width="7.42578125" style="104" bestFit="1" customWidth="1"/>
    <col min="14852" max="14852" width="11.7109375" style="104" bestFit="1" customWidth="1"/>
    <col min="14853" max="14853" width="15.42578125" style="104" customWidth="1"/>
    <col min="14854" max="14854" width="19" style="104" customWidth="1"/>
    <col min="14855" max="14855" width="110.5703125" style="104" customWidth="1"/>
    <col min="14856" max="15104" width="9.140625" style="104"/>
    <col min="15105" max="15105" width="4.85546875" style="104" bestFit="1" customWidth="1"/>
    <col min="15106" max="15106" width="32.85546875" style="104" customWidth="1"/>
    <col min="15107" max="15107" width="7.42578125" style="104" bestFit="1" customWidth="1"/>
    <col min="15108" max="15108" width="11.7109375" style="104" bestFit="1" customWidth="1"/>
    <col min="15109" max="15109" width="15.42578125" style="104" customWidth="1"/>
    <col min="15110" max="15110" width="19" style="104" customWidth="1"/>
    <col min="15111" max="15111" width="110.5703125" style="104" customWidth="1"/>
    <col min="15112" max="15360" width="9.140625" style="104"/>
    <col min="15361" max="15361" width="4.85546875" style="104" bestFit="1" customWidth="1"/>
    <col min="15362" max="15362" width="32.85546875" style="104" customWidth="1"/>
    <col min="15363" max="15363" width="7.42578125" style="104" bestFit="1" customWidth="1"/>
    <col min="15364" max="15364" width="11.7109375" style="104" bestFit="1" customWidth="1"/>
    <col min="15365" max="15365" width="15.42578125" style="104" customWidth="1"/>
    <col min="15366" max="15366" width="19" style="104" customWidth="1"/>
    <col min="15367" max="15367" width="110.5703125" style="104" customWidth="1"/>
    <col min="15368" max="15616" width="9.140625" style="104"/>
    <col min="15617" max="15617" width="4.85546875" style="104" bestFit="1" customWidth="1"/>
    <col min="15618" max="15618" width="32.85546875" style="104" customWidth="1"/>
    <col min="15619" max="15619" width="7.42578125" style="104" bestFit="1" customWidth="1"/>
    <col min="15620" max="15620" width="11.7109375" style="104" bestFit="1" customWidth="1"/>
    <col min="15621" max="15621" width="15.42578125" style="104" customWidth="1"/>
    <col min="15622" max="15622" width="19" style="104" customWidth="1"/>
    <col min="15623" max="15623" width="110.5703125" style="104" customWidth="1"/>
    <col min="15624" max="15872" width="9.140625" style="104"/>
    <col min="15873" max="15873" width="4.85546875" style="104" bestFit="1" customWidth="1"/>
    <col min="15874" max="15874" width="32.85546875" style="104" customWidth="1"/>
    <col min="15875" max="15875" width="7.42578125" style="104" bestFit="1" customWidth="1"/>
    <col min="15876" max="15876" width="11.7109375" style="104" bestFit="1" customWidth="1"/>
    <col min="15877" max="15877" width="15.42578125" style="104" customWidth="1"/>
    <col min="15878" max="15878" width="19" style="104" customWidth="1"/>
    <col min="15879" max="15879" width="110.5703125" style="104" customWidth="1"/>
    <col min="15880" max="16128" width="9.140625" style="104"/>
    <col min="16129" max="16129" width="4.85546875" style="104" bestFit="1" customWidth="1"/>
    <col min="16130" max="16130" width="32.85546875" style="104" customWidth="1"/>
    <col min="16131" max="16131" width="7.42578125" style="104" bestFit="1" customWidth="1"/>
    <col min="16132" max="16132" width="11.7109375" style="104" bestFit="1" customWidth="1"/>
    <col min="16133" max="16133" width="15.42578125" style="104" customWidth="1"/>
    <col min="16134" max="16134" width="19" style="104" customWidth="1"/>
    <col min="16135" max="16135" width="110.5703125" style="104" customWidth="1"/>
    <col min="16136" max="16384" width="9.140625" style="104"/>
  </cols>
  <sheetData>
    <row r="1" spans="1:7" x14ac:dyDescent="0.2">
      <c r="A1" s="119"/>
      <c r="B1" s="120"/>
      <c r="C1" s="121" t="s">
        <v>41</v>
      </c>
      <c r="D1" s="121" t="s">
        <v>42</v>
      </c>
      <c r="E1" s="102" t="s">
        <v>43</v>
      </c>
      <c r="F1" s="102" t="s">
        <v>44</v>
      </c>
    </row>
    <row r="2" spans="1:7" ht="15.75" x14ac:dyDescent="0.25">
      <c r="A2" s="122" t="s">
        <v>1</v>
      </c>
      <c r="B2" s="123" t="s">
        <v>2</v>
      </c>
      <c r="C2" s="124"/>
      <c r="D2" s="125"/>
      <c r="F2" s="106"/>
    </row>
    <row r="3" spans="1:7" x14ac:dyDescent="0.2">
      <c r="A3" s="119"/>
      <c r="B3" s="126"/>
      <c r="C3" s="124"/>
      <c r="D3" s="125"/>
      <c r="F3" s="106"/>
    </row>
    <row r="4" spans="1:7" ht="12.75" x14ac:dyDescent="0.2">
      <c r="A4" s="127" t="s">
        <v>45</v>
      </c>
      <c r="B4" s="126" t="s">
        <v>46</v>
      </c>
      <c r="C4" s="124"/>
      <c r="D4" s="125"/>
      <c r="F4" s="106"/>
    </row>
    <row r="5" spans="1:7" x14ac:dyDescent="0.2">
      <c r="A5" s="119"/>
      <c r="B5" s="126"/>
      <c r="C5" s="124"/>
      <c r="D5" s="125"/>
      <c r="F5" s="106"/>
    </row>
    <row r="6" spans="1:7" ht="204" x14ac:dyDescent="0.2">
      <c r="A6" s="119" t="s">
        <v>47</v>
      </c>
      <c r="B6" s="128" t="s">
        <v>48</v>
      </c>
      <c r="C6" s="129" t="s">
        <v>49</v>
      </c>
      <c r="D6" s="125">
        <v>1</v>
      </c>
      <c r="F6" s="102">
        <f>D6*E6</f>
        <v>0</v>
      </c>
    </row>
    <row r="7" spans="1:7" x14ac:dyDescent="0.2">
      <c r="A7" s="119"/>
      <c r="B7" s="128"/>
      <c r="C7" s="124"/>
      <c r="D7" s="125"/>
    </row>
    <row r="8" spans="1:7" s="109" customFormat="1" ht="12.75" x14ac:dyDescent="0.2">
      <c r="A8" s="127" t="s">
        <v>50</v>
      </c>
      <c r="B8" s="130" t="s">
        <v>51</v>
      </c>
      <c r="C8" s="131"/>
      <c r="D8" s="132"/>
      <c r="E8" s="108"/>
      <c r="F8" s="108"/>
      <c r="G8" s="107"/>
    </row>
    <row r="9" spans="1:7" x14ac:dyDescent="0.2">
      <c r="A9" s="119"/>
      <c r="B9" s="128"/>
      <c r="C9" s="124"/>
      <c r="D9" s="125"/>
    </row>
    <row r="10" spans="1:7" ht="89.25" x14ac:dyDescent="0.2">
      <c r="A10" s="133" t="s">
        <v>52</v>
      </c>
      <c r="B10" s="128" t="s">
        <v>162</v>
      </c>
      <c r="C10" s="124" t="s">
        <v>54</v>
      </c>
      <c r="D10" s="125">
        <v>1</v>
      </c>
      <c r="F10" s="102">
        <f>D10*E10</f>
        <v>0</v>
      </c>
    </row>
    <row r="11" spans="1:7" x14ac:dyDescent="0.2">
      <c r="A11" s="119"/>
      <c r="B11" s="136"/>
      <c r="C11" s="124"/>
      <c r="D11" s="125"/>
    </row>
    <row r="12" spans="1:7" ht="63.75" x14ac:dyDescent="0.2">
      <c r="A12" s="133" t="s">
        <v>55</v>
      </c>
      <c r="B12" s="128" t="s">
        <v>163</v>
      </c>
      <c r="C12" s="124" t="s">
        <v>54</v>
      </c>
      <c r="D12" s="125">
        <v>1</v>
      </c>
      <c r="F12" s="102">
        <f>D12*E12</f>
        <v>0</v>
      </c>
    </row>
    <row r="13" spans="1:7" x14ac:dyDescent="0.2">
      <c r="A13" s="119"/>
      <c r="B13" s="128"/>
      <c r="C13" s="124"/>
      <c r="D13" s="125"/>
    </row>
    <row r="14" spans="1:7" ht="51" x14ac:dyDescent="0.2">
      <c r="A14" s="133" t="s">
        <v>58</v>
      </c>
      <c r="B14" s="128" t="s">
        <v>56</v>
      </c>
      <c r="C14" s="124" t="s">
        <v>57</v>
      </c>
      <c r="D14" s="125">
        <v>1</v>
      </c>
      <c r="F14" s="102">
        <f>D14*E14</f>
        <v>0</v>
      </c>
    </row>
    <row r="15" spans="1:7" x14ac:dyDescent="0.2">
      <c r="A15" s="119"/>
      <c r="B15" s="128"/>
      <c r="C15" s="124"/>
      <c r="D15" s="125"/>
    </row>
    <row r="16" spans="1:7" ht="63.75" x14ac:dyDescent="0.2">
      <c r="A16" s="133" t="s">
        <v>60</v>
      </c>
      <c r="B16" s="128" t="s">
        <v>164</v>
      </c>
      <c r="C16" s="124" t="s">
        <v>57</v>
      </c>
      <c r="D16" s="125">
        <v>2</v>
      </c>
      <c r="F16" s="102">
        <f>D16*E16</f>
        <v>0</v>
      </c>
    </row>
    <row r="17" spans="1:7" x14ac:dyDescent="0.2">
      <c r="A17" s="119"/>
      <c r="B17" s="128"/>
      <c r="C17" s="124"/>
      <c r="D17" s="125"/>
    </row>
    <row r="18" spans="1:7" ht="51" x14ac:dyDescent="0.2">
      <c r="A18" s="133" t="s">
        <v>62</v>
      </c>
      <c r="B18" s="128" t="s">
        <v>165</v>
      </c>
      <c r="C18" s="124" t="s">
        <v>54</v>
      </c>
      <c r="D18" s="125">
        <v>1</v>
      </c>
      <c r="F18" s="102">
        <f>D18*E18</f>
        <v>0</v>
      </c>
    </row>
    <row r="19" spans="1:7" x14ac:dyDescent="0.2">
      <c r="A19" s="119"/>
      <c r="B19" s="128"/>
      <c r="C19" s="124"/>
      <c r="D19" s="125"/>
    </row>
    <row r="20" spans="1:7" ht="38.25" x14ac:dyDescent="0.2">
      <c r="A20" s="133" t="s">
        <v>64</v>
      </c>
      <c r="B20" s="128" t="s">
        <v>166</v>
      </c>
      <c r="C20" s="124" t="s">
        <v>57</v>
      </c>
      <c r="D20" s="125">
        <v>4</v>
      </c>
      <c r="F20" s="102">
        <f>D20*E20</f>
        <v>0</v>
      </c>
    </row>
    <row r="21" spans="1:7" x14ac:dyDescent="0.2">
      <c r="A21" s="119"/>
      <c r="B21" s="128"/>
      <c r="C21" s="124"/>
      <c r="D21" s="125"/>
    </row>
    <row r="22" spans="1:7" ht="38.25" x14ac:dyDescent="0.2">
      <c r="A22" s="133" t="s">
        <v>67</v>
      </c>
      <c r="B22" s="128" t="s">
        <v>65</v>
      </c>
      <c r="C22" s="124" t="s">
        <v>66</v>
      </c>
      <c r="D22" s="125">
        <v>1.8</v>
      </c>
      <c r="F22" s="102">
        <f>D22*E22</f>
        <v>0</v>
      </c>
    </row>
    <row r="23" spans="1:7" x14ac:dyDescent="0.2">
      <c r="A23" s="119"/>
      <c r="B23" s="128"/>
      <c r="C23" s="124"/>
      <c r="D23" s="125"/>
    </row>
    <row r="24" spans="1:7" ht="70.150000000000006" customHeight="1" x14ac:dyDescent="0.2">
      <c r="A24" s="133" t="s">
        <v>69</v>
      </c>
      <c r="B24" s="128" t="s">
        <v>83</v>
      </c>
      <c r="C24" s="124" t="s">
        <v>57</v>
      </c>
      <c r="D24" s="125">
        <v>1</v>
      </c>
      <c r="F24" s="102">
        <f>D24*E24</f>
        <v>0</v>
      </c>
    </row>
    <row r="25" spans="1:7" x14ac:dyDescent="0.2">
      <c r="A25" s="119"/>
      <c r="B25" s="128"/>
      <c r="C25" s="124"/>
      <c r="D25" s="125"/>
    </row>
    <row r="26" spans="1:7" s="109" customFormat="1" ht="51" x14ac:dyDescent="0.2">
      <c r="A26" s="133" t="s">
        <v>71</v>
      </c>
      <c r="B26" s="128" t="s">
        <v>167</v>
      </c>
      <c r="C26" s="124" t="s">
        <v>57</v>
      </c>
      <c r="D26" s="125">
        <v>1</v>
      </c>
      <c r="E26" s="102"/>
      <c r="F26" s="102">
        <f>D26*E26</f>
        <v>0</v>
      </c>
      <c r="G26" s="107"/>
    </row>
    <row r="27" spans="1:7" ht="12.75" x14ac:dyDescent="0.2">
      <c r="A27" s="137"/>
      <c r="B27" s="128" t="s">
        <v>541</v>
      </c>
      <c r="C27" s="124" t="s">
        <v>57</v>
      </c>
      <c r="D27" s="125">
        <v>1</v>
      </c>
      <c r="F27" s="102">
        <f>D27*E27</f>
        <v>0</v>
      </c>
    </row>
    <row r="28" spans="1:7" ht="12.75" x14ac:dyDescent="0.2">
      <c r="A28" s="137"/>
      <c r="B28" s="128"/>
      <c r="C28" s="124"/>
      <c r="D28" s="125"/>
    </row>
    <row r="29" spans="1:7" ht="38.25" x14ac:dyDescent="0.2">
      <c r="A29" s="133" t="s">
        <v>73</v>
      </c>
      <c r="B29" s="128" t="s">
        <v>91</v>
      </c>
      <c r="C29" s="124" t="s">
        <v>79</v>
      </c>
      <c r="D29" s="125">
        <v>25</v>
      </c>
      <c r="F29" s="102">
        <f>D29*E29</f>
        <v>0</v>
      </c>
    </row>
    <row r="30" spans="1:7" x14ac:dyDescent="0.2">
      <c r="A30" s="119"/>
      <c r="B30" s="128"/>
      <c r="C30" s="124"/>
      <c r="D30" s="138"/>
    </row>
    <row r="31" spans="1:7" ht="51" x14ac:dyDescent="0.2">
      <c r="A31" s="133" t="s">
        <v>75</v>
      </c>
      <c r="B31" s="128" t="s">
        <v>95</v>
      </c>
      <c r="C31" s="124" t="s">
        <v>79</v>
      </c>
      <c r="D31" s="125">
        <v>8</v>
      </c>
      <c r="F31" s="102">
        <f>D31*E31</f>
        <v>0</v>
      </c>
    </row>
    <row r="32" spans="1:7" x14ac:dyDescent="0.2">
      <c r="A32" s="133"/>
      <c r="B32" s="128" t="s">
        <v>541</v>
      </c>
      <c r="C32" s="124" t="s">
        <v>79</v>
      </c>
      <c r="D32" s="125">
        <v>7</v>
      </c>
      <c r="F32" s="102">
        <f>D32*E32</f>
        <v>0</v>
      </c>
    </row>
    <row r="33" spans="1:8" x14ac:dyDescent="0.2">
      <c r="A33" s="119"/>
      <c r="B33" s="128"/>
      <c r="C33" s="124"/>
      <c r="D33" s="125"/>
    </row>
    <row r="34" spans="1:8" ht="12.75" x14ac:dyDescent="0.2">
      <c r="A34" s="127" t="s">
        <v>102</v>
      </c>
      <c r="B34" s="130" t="s">
        <v>103</v>
      </c>
      <c r="C34" s="131"/>
      <c r="D34" s="132"/>
      <c r="E34" s="108"/>
      <c r="F34" s="108"/>
    </row>
    <row r="35" spans="1:8" x14ac:dyDescent="0.2">
      <c r="A35" s="119"/>
      <c r="B35" s="128"/>
      <c r="C35" s="124"/>
      <c r="D35" s="125"/>
    </row>
    <row r="36" spans="1:8" ht="53.25" x14ac:dyDescent="0.2">
      <c r="A36" s="133" t="s">
        <v>77</v>
      </c>
      <c r="B36" s="128" t="s">
        <v>168</v>
      </c>
      <c r="C36" s="124" t="s">
        <v>169</v>
      </c>
      <c r="D36" s="125">
        <v>0.42</v>
      </c>
      <c r="F36" s="102">
        <f>D36*E36</f>
        <v>0</v>
      </c>
    </row>
    <row r="37" spans="1:8" x14ac:dyDescent="0.2">
      <c r="A37" s="119"/>
      <c r="B37" s="128"/>
      <c r="C37" s="124"/>
      <c r="D37" s="125"/>
    </row>
    <row r="38" spans="1:8" ht="38.25" x14ac:dyDescent="0.2">
      <c r="A38" s="133" t="s">
        <v>80</v>
      </c>
      <c r="B38" s="128" t="s">
        <v>170</v>
      </c>
      <c r="C38" s="124" t="s">
        <v>66</v>
      </c>
      <c r="D38" s="125">
        <v>2.2000000000000002</v>
      </c>
      <c r="F38" s="102">
        <f>D38*E38</f>
        <v>0</v>
      </c>
    </row>
    <row r="39" spans="1:8" x14ac:dyDescent="0.2">
      <c r="A39" s="119"/>
      <c r="B39" s="128"/>
      <c r="C39" s="124"/>
      <c r="D39" s="125"/>
    </row>
    <row r="40" spans="1:8" ht="25.5" x14ac:dyDescent="0.2">
      <c r="A40" s="133" t="s">
        <v>82</v>
      </c>
      <c r="B40" s="128" t="s">
        <v>107</v>
      </c>
      <c r="C40" s="124" t="s">
        <v>57</v>
      </c>
      <c r="D40" s="125">
        <v>1</v>
      </c>
      <c r="F40" s="102">
        <f>D40*E40</f>
        <v>0</v>
      </c>
      <c r="G40" s="104"/>
    </row>
    <row r="41" spans="1:8" ht="12.75" x14ac:dyDescent="0.2">
      <c r="A41" s="137"/>
      <c r="B41" s="128" t="s">
        <v>541</v>
      </c>
      <c r="C41" s="124" t="s">
        <v>57</v>
      </c>
      <c r="D41" s="125">
        <v>1</v>
      </c>
      <c r="F41" s="102">
        <f>D41*E41</f>
        <v>0</v>
      </c>
    </row>
    <row r="42" spans="1:8" ht="12.75" x14ac:dyDescent="0.2">
      <c r="A42" s="137"/>
      <c r="B42" s="128"/>
      <c r="C42" s="124"/>
      <c r="D42" s="125"/>
    </row>
    <row r="43" spans="1:8" ht="25.5" x14ac:dyDescent="0.2">
      <c r="A43" s="133" t="s">
        <v>84</v>
      </c>
      <c r="B43" s="128" t="s">
        <v>171</v>
      </c>
      <c r="C43" s="124" t="s">
        <v>79</v>
      </c>
      <c r="D43" s="125">
        <v>25</v>
      </c>
      <c r="F43" s="102">
        <f>D43*E43</f>
        <v>0</v>
      </c>
      <c r="H43" s="154"/>
    </row>
    <row r="44" spans="1:8" x14ac:dyDescent="0.2">
      <c r="A44" s="119"/>
      <c r="B44" s="128"/>
      <c r="C44" s="124"/>
      <c r="D44" s="125"/>
    </row>
    <row r="45" spans="1:8" ht="38.25" x14ac:dyDescent="0.2">
      <c r="A45" s="133" t="s">
        <v>86</v>
      </c>
      <c r="B45" s="128" t="s">
        <v>172</v>
      </c>
      <c r="C45" s="124" t="s">
        <v>79</v>
      </c>
      <c r="D45" s="125">
        <v>8</v>
      </c>
      <c r="F45" s="102">
        <f>D45*E45</f>
        <v>0</v>
      </c>
    </row>
    <row r="46" spans="1:8" x14ac:dyDescent="0.2">
      <c r="A46" s="133"/>
      <c r="B46" s="128" t="s">
        <v>541</v>
      </c>
      <c r="C46" s="124" t="s">
        <v>79</v>
      </c>
      <c r="D46" s="125">
        <v>7</v>
      </c>
      <c r="F46" s="102">
        <f>D46*E46</f>
        <v>0</v>
      </c>
    </row>
    <row r="47" spans="1:8" x14ac:dyDescent="0.2">
      <c r="A47" s="133"/>
      <c r="B47" s="128"/>
      <c r="C47" s="124"/>
      <c r="D47" s="125"/>
    </row>
    <row r="48" spans="1:8" ht="25.5" x14ac:dyDescent="0.2">
      <c r="A48" s="133" t="s">
        <v>88</v>
      </c>
      <c r="B48" s="128" t="s">
        <v>121</v>
      </c>
      <c r="C48" s="124" t="s">
        <v>66</v>
      </c>
      <c r="D48" s="125">
        <v>4</v>
      </c>
      <c r="F48" s="102">
        <f>D48*E48</f>
        <v>0</v>
      </c>
    </row>
    <row r="49" spans="1:6" x14ac:dyDescent="0.2">
      <c r="A49" s="119"/>
      <c r="B49" s="128"/>
      <c r="C49" s="124"/>
      <c r="D49" s="125"/>
    </row>
    <row r="50" spans="1:6" ht="51" x14ac:dyDescent="0.2">
      <c r="A50" s="133" t="s">
        <v>90</v>
      </c>
      <c r="B50" s="128" t="s">
        <v>125</v>
      </c>
      <c r="C50" s="124" t="s">
        <v>126</v>
      </c>
      <c r="D50" s="125">
        <v>5</v>
      </c>
      <c r="F50" s="102">
        <f>D50*E50</f>
        <v>0</v>
      </c>
    </row>
    <row r="51" spans="1:6" x14ac:dyDescent="0.2">
      <c r="A51" s="119"/>
      <c r="B51" s="128"/>
      <c r="C51" s="124"/>
      <c r="D51" s="125"/>
    </row>
    <row r="52" spans="1:6" x14ac:dyDescent="0.2">
      <c r="A52" s="119"/>
      <c r="B52" s="143" t="s">
        <v>127</v>
      </c>
      <c r="C52" s="144"/>
      <c r="D52" s="145"/>
      <c r="E52" s="112"/>
      <c r="F52" s="113">
        <f>SUM(F6:F51)</f>
        <v>0</v>
      </c>
    </row>
    <row r="53" spans="1:6" x14ac:dyDescent="0.2">
      <c r="A53" s="119"/>
      <c r="B53" s="146"/>
      <c r="C53" s="147"/>
      <c r="D53" s="148"/>
      <c r="E53" s="114"/>
      <c r="F53" s="115"/>
    </row>
    <row r="54" spans="1:6" ht="15.75" x14ac:dyDescent="0.25">
      <c r="A54" s="122" t="s">
        <v>3</v>
      </c>
      <c r="B54" s="123" t="s">
        <v>4</v>
      </c>
      <c r="C54" s="124"/>
      <c r="D54" s="125"/>
      <c r="F54" s="106"/>
    </row>
    <row r="55" spans="1:6" x14ac:dyDescent="0.2">
      <c r="A55" s="119"/>
      <c r="B55" s="126"/>
      <c r="C55" s="124"/>
      <c r="D55" s="125"/>
      <c r="F55" s="106"/>
    </row>
    <row r="56" spans="1:6" ht="12.75" x14ac:dyDescent="0.2">
      <c r="A56" s="127" t="s">
        <v>128</v>
      </c>
      <c r="B56" s="130" t="s">
        <v>173</v>
      </c>
      <c r="C56" s="124"/>
      <c r="D56" s="125"/>
    </row>
    <row r="57" spans="1:6" x14ac:dyDescent="0.2">
      <c r="A57" s="119"/>
      <c r="B57" s="128"/>
      <c r="C57" s="124"/>
      <c r="D57" s="125"/>
    </row>
    <row r="58" spans="1:6" ht="51" x14ac:dyDescent="0.2">
      <c r="A58" s="119" t="s">
        <v>47</v>
      </c>
      <c r="B58" s="128" t="s">
        <v>174</v>
      </c>
      <c r="C58" s="124" t="s">
        <v>66</v>
      </c>
      <c r="D58" s="125">
        <v>35.9</v>
      </c>
      <c r="F58" s="102">
        <f>D58*E58</f>
        <v>0</v>
      </c>
    </row>
    <row r="59" spans="1:6" x14ac:dyDescent="0.2">
      <c r="A59" s="119"/>
      <c r="B59" s="128"/>
      <c r="C59" s="124"/>
      <c r="D59" s="125"/>
    </row>
    <row r="60" spans="1:6" ht="63.75" x14ac:dyDescent="0.2">
      <c r="A60" s="133" t="s">
        <v>52</v>
      </c>
      <c r="B60" s="128" t="s">
        <v>175</v>
      </c>
      <c r="C60" s="124" t="s">
        <v>176</v>
      </c>
      <c r="D60" s="125">
        <v>2</v>
      </c>
      <c r="F60" s="102">
        <f>D60*E60</f>
        <v>0</v>
      </c>
    </row>
    <row r="61" spans="1:6" x14ac:dyDescent="0.2">
      <c r="A61" s="119"/>
      <c r="B61" s="128"/>
      <c r="C61" s="124"/>
      <c r="D61" s="125"/>
    </row>
    <row r="62" spans="1:6" x14ac:dyDescent="0.2">
      <c r="A62" s="119"/>
      <c r="B62" s="128"/>
      <c r="C62" s="124"/>
      <c r="D62" s="125"/>
    </row>
    <row r="63" spans="1:6" ht="12.75" x14ac:dyDescent="0.2">
      <c r="A63" s="127" t="s">
        <v>133</v>
      </c>
      <c r="B63" s="130" t="s">
        <v>129</v>
      </c>
      <c r="C63" s="124"/>
      <c r="D63" s="125"/>
    </row>
    <row r="64" spans="1:6" x14ac:dyDescent="0.2">
      <c r="A64" s="119"/>
      <c r="B64" s="128"/>
      <c r="C64" s="124"/>
      <c r="D64" s="125"/>
    </row>
    <row r="65" spans="1:6" ht="38.25" x14ac:dyDescent="0.2">
      <c r="A65" s="133" t="s">
        <v>55</v>
      </c>
      <c r="B65" s="128" t="s">
        <v>132</v>
      </c>
      <c r="C65" s="124" t="s">
        <v>57</v>
      </c>
      <c r="D65" s="125">
        <v>1</v>
      </c>
      <c r="F65" s="102">
        <f>D65*E65</f>
        <v>0</v>
      </c>
    </row>
    <row r="66" spans="1:6" x14ac:dyDescent="0.2">
      <c r="A66" s="133"/>
      <c r="B66" s="128"/>
      <c r="C66" s="124"/>
      <c r="D66" s="125"/>
    </row>
    <row r="67" spans="1:6" x14ac:dyDescent="0.2">
      <c r="A67" s="119"/>
      <c r="B67" s="128"/>
      <c r="C67" s="124"/>
      <c r="D67" s="125"/>
    </row>
    <row r="68" spans="1:6" ht="12.75" x14ac:dyDescent="0.2">
      <c r="A68" s="127" t="s">
        <v>139</v>
      </c>
      <c r="B68" s="130" t="s">
        <v>134</v>
      </c>
      <c r="C68" s="124"/>
      <c r="D68" s="125"/>
    </row>
    <row r="69" spans="1:6" x14ac:dyDescent="0.2">
      <c r="A69" s="119"/>
      <c r="B69" s="128"/>
      <c r="C69" s="124"/>
      <c r="D69" s="125"/>
    </row>
    <row r="70" spans="1:6" ht="38.25" x14ac:dyDescent="0.2">
      <c r="A70" s="133" t="s">
        <v>58</v>
      </c>
      <c r="B70" s="128" t="s">
        <v>135</v>
      </c>
      <c r="C70" s="124" t="s">
        <v>66</v>
      </c>
      <c r="D70" s="125">
        <v>71.400000000000006</v>
      </c>
      <c r="F70" s="102">
        <f>D70*E70</f>
        <v>0</v>
      </c>
    </row>
    <row r="71" spans="1:6" x14ac:dyDescent="0.2">
      <c r="A71" s="119"/>
      <c r="B71" s="128"/>
      <c r="C71" s="124"/>
      <c r="D71" s="125"/>
    </row>
    <row r="72" spans="1:6" ht="25.5" x14ac:dyDescent="0.2">
      <c r="A72" s="133" t="s">
        <v>60</v>
      </c>
      <c r="B72" s="128" t="s">
        <v>177</v>
      </c>
      <c r="C72" s="124" t="s">
        <v>66</v>
      </c>
      <c r="D72" s="125">
        <v>3</v>
      </c>
      <c r="F72" s="102">
        <f>D72*E72</f>
        <v>0</v>
      </c>
    </row>
    <row r="73" spans="1:6" x14ac:dyDescent="0.2">
      <c r="A73" s="119"/>
      <c r="B73" s="128"/>
      <c r="C73" s="124"/>
      <c r="D73" s="125"/>
    </row>
    <row r="74" spans="1:6" x14ac:dyDescent="0.2">
      <c r="A74" s="133" t="s">
        <v>62</v>
      </c>
      <c r="B74" s="128" t="s">
        <v>178</v>
      </c>
      <c r="C74" s="124" t="s">
        <v>79</v>
      </c>
      <c r="D74" s="125">
        <v>4</v>
      </c>
      <c r="F74" s="102">
        <f>D74*E74</f>
        <v>0</v>
      </c>
    </row>
    <row r="75" spans="1:6" x14ac:dyDescent="0.2">
      <c r="A75" s="119"/>
      <c r="B75" s="128"/>
      <c r="C75" s="124"/>
      <c r="D75" s="125"/>
    </row>
    <row r="76" spans="1:6" ht="25.5" x14ac:dyDescent="0.2">
      <c r="A76" s="133" t="s">
        <v>64</v>
      </c>
      <c r="B76" s="128" t="s">
        <v>138</v>
      </c>
      <c r="C76" s="124" t="s">
        <v>54</v>
      </c>
      <c r="D76" s="125">
        <v>1</v>
      </c>
      <c r="F76" s="102">
        <f>D76*E76</f>
        <v>0</v>
      </c>
    </row>
    <row r="77" spans="1:6" x14ac:dyDescent="0.2">
      <c r="A77" s="119"/>
      <c r="B77" s="128"/>
      <c r="C77" s="124"/>
      <c r="D77" s="125"/>
    </row>
    <row r="78" spans="1:6" ht="12.75" x14ac:dyDescent="0.2">
      <c r="A78" s="135"/>
      <c r="B78" s="135"/>
      <c r="C78" s="135"/>
      <c r="D78" s="135"/>
      <c r="E78" s="104"/>
      <c r="F78" s="104"/>
    </row>
    <row r="79" spans="1:6" ht="12.75" x14ac:dyDescent="0.2">
      <c r="A79" s="127" t="s">
        <v>179</v>
      </c>
      <c r="B79" s="130" t="s">
        <v>180</v>
      </c>
      <c r="C79" s="124"/>
      <c r="D79" s="125"/>
    </row>
    <row r="80" spans="1:6" x14ac:dyDescent="0.2">
      <c r="A80" s="119"/>
      <c r="B80" s="128"/>
      <c r="C80" s="124"/>
      <c r="D80" s="125"/>
    </row>
    <row r="81" spans="1:6" ht="51" x14ac:dyDescent="0.2">
      <c r="A81" s="133" t="s">
        <v>67</v>
      </c>
      <c r="B81" s="128" t="s">
        <v>181</v>
      </c>
      <c r="C81" s="124" t="s">
        <v>66</v>
      </c>
      <c r="D81" s="125">
        <v>6.6</v>
      </c>
      <c r="F81" s="102">
        <f>D81*E81</f>
        <v>0</v>
      </c>
    </row>
    <row r="82" spans="1:6" x14ac:dyDescent="0.2">
      <c r="A82" s="119"/>
      <c r="B82" s="128"/>
      <c r="C82" s="124"/>
      <c r="D82" s="125"/>
    </row>
    <row r="83" spans="1:6" x14ac:dyDescent="0.2">
      <c r="A83" s="119"/>
      <c r="B83" s="128"/>
      <c r="C83" s="124"/>
      <c r="D83" s="125"/>
    </row>
    <row r="84" spans="1:6" ht="12.75" x14ac:dyDescent="0.2">
      <c r="A84" s="127" t="s">
        <v>182</v>
      </c>
      <c r="B84" s="130" t="s">
        <v>140</v>
      </c>
      <c r="C84" s="124"/>
      <c r="D84" s="125"/>
    </row>
    <row r="85" spans="1:6" x14ac:dyDescent="0.2">
      <c r="A85" s="119"/>
      <c r="B85" s="128"/>
      <c r="C85" s="124"/>
      <c r="D85" s="125"/>
    </row>
    <row r="86" spans="1:6" ht="27" customHeight="1" x14ac:dyDescent="0.2">
      <c r="A86" s="133" t="s">
        <v>69</v>
      </c>
      <c r="B86" s="128" t="s">
        <v>183</v>
      </c>
      <c r="C86" s="124" t="s">
        <v>66</v>
      </c>
      <c r="D86" s="125">
        <v>35.9</v>
      </c>
      <c r="F86" s="102">
        <f>D86*E86</f>
        <v>0</v>
      </c>
    </row>
    <row r="87" spans="1:6" x14ac:dyDescent="0.2">
      <c r="A87" s="119"/>
      <c r="B87" s="128"/>
      <c r="C87" s="124"/>
      <c r="D87" s="125"/>
    </row>
    <row r="88" spans="1:6" ht="25.5" x14ac:dyDescent="0.2">
      <c r="A88" s="133" t="s">
        <v>71</v>
      </c>
      <c r="B88" s="128" t="s">
        <v>184</v>
      </c>
      <c r="C88" s="124" t="s">
        <v>79</v>
      </c>
      <c r="D88" s="125">
        <v>24</v>
      </c>
      <c r="F88" s="102">
        <f>D88*E88</f>
        <v>0</v>
      </c>
    </row>
    <row r="89" spans="1:6" x14ac:dyDescent="0.2">
      <c r="A89" s="119"/>
      <c r="B89" s="128"/>
      <c r="C89" s="124"/>
      <c r="D89" s="125"/>
    </row>
    <row r="90" spans="1:6" ht="25.5" x14ac:dyDescent="0.2">
      <c r="A90" s="133" t="s">
        <v>73</v>
      </c>
      <c r="B90" s="128" t="s">
        <v>143</v>
      </c>
      <c r="C90" s="124" t="s">
        <v>57</v>
      </c>
      <c r="D90" s="125">
        <v>1</v>
      </c>
      <c r="F90" s="102">
        <f>D90*E90</f>
        <v>0</v>
      </c>
    </row>
    <row r="91" spans="1:6" x14ac:dyDescent="0.2">
      <c r="A91" s="119"/>
      <c r="B91" s="128"/>
      <c r="C91" s="124"/>
      <c r="D91" s="125"/>
    </row>
    <row r="92" spans="1:6" x14ac:dyDescent="0.2">
      <c r="A92" s="119"/>
      <c r="B92" s="143" t="s">
        <v>145</v>
      </c>
      <c r="C92" s="144"/>
      <c r="D92" s="145"/>
      <c r="E92" s="112"/>
      <c r="F92" s="113">
        <f>SUM(F58:F91)</f>
        <v>0</v>
      </c>
    </row>
    <row r="93" spans="1:6" x14ac:dyDescent="0.2">
      <c r="A93" s="119"/>
      <c r="B93" s="146"/>
      <c r="C93" s="147"/>
      <c r="D93" s="148"/>
      <c r="E93" s="114"/>
      <c r="F93" s="115"/>
    </row>
    <row r="94" spans="1:6" x14ac:dyDescent="0.2">
      <c r="A94" s="119"/>
      <c r="B94" s="146"/>
      <c r="C94" s="147"/>
      <c r="D94" s="148"/>
      <c r="E94" s="114"/>
      <c r="F94" s="115"/>
    </row>
    <row r="95" spans="1:6" ht="15.75" x14ac:dyDescent="0.25">
      <c r="A95" s="122" t="s">
        <v>5</v>
      </c>
      <c r="B95" s="123" t="s">
        <v>146</v>
      </c>
      <c r="C95" s="124"/>
      <c r="D95" s="125"/>
    </row>
    <row r="96" spans="1:6" x14ac:dyDescent="0.2">
      <c r="A96" s="119"/>
      <c r="B96" s="120"/>
      <c r="C96" s="124"/>
      <c r="D96" s="125"/>
    </row>
    <row r="97" spans="1:6" ht="12.75" x14ac:dyDescent="0.2">
      <c r="A97" s="127" t="s">
        <v>147</v>
      </c>
      <c r="B97" s="130" t="s">
        <v>148</v>
      </c>
      <c r="C97" s="131"/>
      <c r="D97" s="132"/>
      <c r="E97" s="108"/>
      <c r="F97" s="108"/>
    </row>
    <row r="98" spans="1:6" x14ac:dyDescent="0.2">
      <c r="A98" s="119"/>
      <c r="B98" s="128"/>
      <c r="C98" s="124"/>
      <c r="D98" s="125"/>
    </row>
    <row r="99" spans="1:6" ht="38.25" x14ac:dyDescent="0.2">
      <c r="A99" s="134" t="s">
        <v>47</v>
      </c>
      <c r="B99" s="128" t="s">
        <v>185</v>
      </c>
      <c r="C99" s="124" t="s">
        <v>54</v>
      </c>
      <c r="D99" s="125">
        <v>2</v>
      </c>
      <c r="F99" s="102">
        <f>D99*E99</f>
        <v>0</v>
      </c>
    </row>
    <row r="100" spans="1:6" ht="12.75" x14ac:dyDescent="0.2">
      <c r="A100" s="135"/>
      <c r="B100" s="128"/>
      <c r="C100" s="124"/>
      <c r="D100" s="125"/>
    </row>
    <row r="101" spans="1:6" ht="51" x14ac:dyDescent="0.2">
      <c r="A101" s="119" t="s">
        <v>52</v>
      </c>
      <c r="B101" s="128" t="s">
        <v>186</v>
      </c>
      <c r="C101" s="124" t="s">
        <v>57</v>
      </c>
      <c r="D101" s="125">
        <v>2</v>
      </c>
      <c r="F101" s="102">
        <f>D101*E101</f>
        <v>0</v>
      </c>
    </row>
    <row r="102" spans="1:6" x14ac:dyDescent="0.2">
      <c r="A102" s="119"/>
      <c r="B102" s="128"/>
      <c r="C102" s="124"/>
      <c r="D102" s="125"/>
    </row>
    <row r="103" spans="1:6" ht="38.25" x14ac:dyDescent="0.2">
      <c r="A103" s="119" t="s">
        <v>55</v>
      </c>
      <c r="B103" s="128" t="s">
        <v>149</v>
      </c>
      <c r="C103" s="124" t="s">
        <v>54</v>
      </c>
      <c r="D103" s="125">
        <v>1</v>
      </c>
      <c r="F103" s="102">
        <f>D103*E103</f>
        <v>0</v>
      </c>
    </row>
    <row r="104" spans="1:6" x14ac:dyDescent="0.2">
      <c r="A104" s="119"/>
      <c r="B104" s="128"/>
      <c r="C104" s="124"/>
      <c r="D104" s="125"/>
    </row>
    <row r="105" spans="1:6" ht="25.5" x14ac:dyDescent="0.2">
      <c r="A105" s="133" t="s">
        <v>58</v>
      </c>
      <c r="B105" s="128" t="s">
        <v>150</v>
      </c>
      <c r="C105" s="124" t="s">
        <v>79</v>
      </c>
      <c r="D105" s="125">
        <v>5</v>
      </c>
      <c r="F105" s="102">
        <f>D105*E105</f>
        <v>0</v>
      </c>
    </row>
    <row r="106" spans="1:6" x14ac:dyDescent="0.2">
      <c r="A106" s="119"/>
      <c r="B106" s="128"/>
      <c r="C106" s="124"/>
      <c r="D106" s="125"/>
    </row>
    <row r="107" spans="1:6" ht="89.25" x14ac:dyDescent="0.2">
      <c r="A107" s="133" t="s">
        <v>60</v>
      </c>
      <c r="B107" s="128" t="s">
        <v>187</v>
      </c>
      <c r="C107" s="124" t="s">
        <v>54</v>
      </c>
      <c r="D107" s="125">
        <v>1</v>
      </c>
      <c r="F107" s="102">
        <f>D107*E107</f>
        <v>0</v>
      </c>
    </row>
    <row r="108" spans="1:6" x14ac:dyDescent="0.2">
      <c r="A108" s="133"/>
      <c r="B108" s="128"/>
      <c r="C108" s="124"/>
      <c r="D108" s="125"/>
    </row>
    <row r="109" spans="1:6" ht="51" x14ac:dyDescent="0.2">
      <c r="A109" s="133" t="s">
        <v>62</v>
      </c>
      <c r="B109" s="128" t="s">
        <v>188</v>
      </c>
      <c r="C109" s="124" t="s">
        <v>54</v>
      </c>
      <c r="D109" s="125">
        <v>1</v>
      </c>
      <c r="F109" s="102">
        <f>D109*E109</f>
        <v>0</v>
      </c>
    </row>
    <row r="110" spans="1:6" x14ac:dyDescent="0.2">
      <c r="A110" s="133"/>
      <c r="B110" s="128"/>
      <c r="C110" s="124"/>
      <c r="D110" s="125"/>
    </row>
    <row r="111" spans="1:6" x14ac:dyDescent="0.2">
      <c r="A111" s="119"/>
      <c r="B111" s="143" t="s">
        <v>158</v>
      </c>
      <c r="C111" s="144"/>
      <c r="D111" s="145"/>
      <c r="E111" s="112"/>
      <c r="F111" s="113">
        <f>SUM(F99:F110)</f>
        <v>0</v>
      </c>
    </row>
    <row r="112" spans="1:6" x14ac:dyDescent="0.2">
      <c r="A112" s="119"/>
      <c r="B112" s="120"/>
      <c r="C112" s="124"/>
      <c r="D112" s="125"/>
    </row>
    <row r="113" spans="1:7" x14ac:dyDescent="0.2">
      <c r="A113" s="119"/>
      <c r="B113" s="120"/>
      <c r="C113" s="124"/>
      <c r="D113" s="125"/>
    </row>
    <row r="114" spans="1:7" ht="15.75" x14ac:dyDescent="0.2">
      <c r="A114" s="155" t="s">
        <v>7</v>
      </c>
      <c r="B114" s="156" t="s">
        <v>189</v>
      </c>
      <c r="C114" s="124"/>
      <c r="D114" s="125"/>
    </row>
    <row r="115" spans="1:7" x14ac:dyDescent="0.2">
      <c r="A115" s="119"/>
      <c r="B115" s="120"/>
      <c r="C115" s="124"/>
      <c r="D115" s="125"/>
    </row>
    <row r="116" spans="1:7" ht="12.75" x14ac:dyDescent="0.2">
      <c r="A116" s="127" t="s">
        <v>190</v>
      </c>
      <c r="B116" s="130" t="s">
        <v>8</v>
      </c>
      <c r="C116" s="131"/>
      <c r="D116" s="132"/>
      <c r="E116" s="108"/>
      <c r="F116" s="108"/>
    </row>
    <row r="117" spans="1:7" x14ac:dyDescent="0.2">
      <c r="A117" s="119"/>
      <c r="B117" s="128"/>
      <c r="C117" s="124"/>
      <c r="D117" s="125"/>
    </row>
    <row r="118" spans="1:7" ht="25.5" x14ac:dyDescent="0.2">
      <c r="A118" s="119" t="s">
        <v>47</v>
      </c>
      <c r="B118" s="128" t="s">
        <v>191</v>
      </c>
      <c r="C118" s="124" t="s">
        <v>66</v>
      </c>
      <c r="D118" s="125">
        <v>35.9</v>
      </c>
      <c r="F118" s="102">
        <f>D118*E118</f>
        <v>0</v>
      </c>
    </row>
    <row r="119" spans="1:7" x14ac:dyDescent="0.2">
      <c r="A119" s="119"/>
      <c r="B119" s="120"/>
      <c r="C119" s="124"/>
      <c r="D119" s="125"/>
    </row>
    <row r="120" spans="1:7" x14ac:dyDescent="0.2">
      <c r="A120" s="133" t="s">
        <v>52</v>
      </c>
      <c r="B120" s="120" t="s">
        <v>192</v>
      </c>
      <c r="C120" s="124" t="s">
        <v>66</v>
      </c>
      <c r="D120" s="125">
        <v>17</v>
      </c>
      <c r="F120" s="102">
        <f>D120*E120</f>
        <v>0</v>
      </c>
    </row>
    <row r="121" spans="1:7" x14ac:dyDescent="0.2">
      <c r="A121" s="119"/>
      <c r="B121" s="120"/>
      <c r="C121" s="124"/>
      <c r="D121" s="125"/>
    </row>
    <row r="122" spans="1:7" x14ac:dyDescent="0.2">
      <c r="A122" s="119"/>
      <c r="B122" s="143" t="s">
        <v>161</v>
      </c>
      <c r="C122" s="144"/>
      <c r="D122" s="145"/>
      <c r="E122" s="112"/>
      <c r="F122" s="113">
        <f>SUM(F114:F121)</f>
        <v>0</v>
      </c>
      <c r="G122" s="118"/>
    </row>
    <row r="123" spans="1:7" x14ac:dyDescent="0.2">
      <c r="A123" s="119"/>
      <c r="B123" s="120"/>
      <c r="C123" s="124"/>
      <c r="D123" s="125"/>
    </row>
  </sheetData>
  <sheetProtection algorithmName="SHA-512" hashValue="LtkES3Iuta3BdAYdwhY1h+s5JBp7ATqjsZ22A+26cdz2fj6uyH4SUD/PZsJ4ntjqSpLit0rY9xvMSaR+ZgtuVQ==" saltValue="5St8UkUU2Pqo2yrNkb4xGQ==" spinCount="100000" sheet="1" objects="1" scenarios="1"/>
  <pageMargins left="0.70866141732283472" right="0.70866141732283472" top="0.74803149606299213" bottom="0.74803149606299213" header="0.31496062992125984" footer="0.31496062992125984"/>
  <pageSetup paperSize="9" scale="95" orientation="portrait" r:id="rId1"/>
  <headerFooter>
    <oddHeader>&amp;L&amp;G&amp;R PREUREDITEV PROSTOROV ELEKTRONIKE NA TESLOVI 30</oddHeader>
    <oddFooter>&amp;C&amp;P od &amp;N&amp;R&amp;A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59999389629810485"/>
  </sheetPr>
  <dimension ref="A1:G119"/>
  <sheetViews>
    <sheetView tabSelected="1" topLeftCell="A11" zoomScaleNormal="100" zoomScaleSheetLayoutView="100" workbookViewId="0">
      <selection activeCell="D38" sqref="D38"/>
    </sheetView>
  </sheetViews>
  <sheetFormatPr defaultRowHeight="15" x14ac:dyDescent="0.2"/>
  <cols>
    <col min="1" max="1" width="4.85546875" style="100" bestFit="1" customWidth="1"/>
    <col min="2" max="2" width="32.85546875" style="101" customWidth="1"/>
    <col min="3" max="3" width="7.42578125" style="105" bestFit="1" customWidth="1"/>
    <col min="4" max="4" width="11.7109375" style="103" bestFit="1" customWidth="1"/>
    <col min="5" max="5" width="15.42578125" style="102" customWidth="1"/>
    <col min="6" max="6" width="19" style="102" customWidth="1"/>
    <col min="7" max="7" width="8.140625" style="103" bestFit="1" customWidth="1"/>
    <col min="8" max="256" width="9.140625" style="104"/>
    <col min="257" max="257" width="4.85546875" style="104" bestFit="1" customWidth="1"/>
    <col min="258" max="258" width="32.85546875" style="104" customWidth="1"/>
    <col min="259" max="259" width="7.42578125" style="104" bestFit="1" customWidth="1"/>
    <col min="260" max="260" width="11.7109375" style="104" bestFit="1" customWidth="1"/>
    <col min="261" max="261" width="15.42578125" style="104" customWidth="1"/>
    <col min="262" max="262" width="19" style="104" customWidth="1"/>
    <col min="263" max="263" width="110.5703125" style="104" customWidth="1"/>
    <col min="264" max="512" width="9.140625" style="104"/>
    <col min="513" max="513" width="4.85546875" style="104" bestFit="1" customWidth="1"/>
    <col min="514" max="514" width="32.85546875" style="104" customWidth="1"/>
    <col min="515" max="515" width="7.42578125" style="104" bestFit="1" customWidth="1"/>
    <col min="516" max="516" width="11.7109375" style="104" bestFit="1" customWidth="1"/>
    <col min="517" max="517" width="15.42578125" style="104" customWidth="1"/>
    <col min="518" max="518" width="19" style="104" customWidth="1"/>
    <col min="519" max="519" width="110.5703125" style="104" customWidth="1"/>
    <col min="520" max="768" width="9.140625" style="104"/>
    <col min="769" max="769" width="4.85546875" style="104" bestFit="1" customWidth="1"/>
    <col min="770" max="770" width="32.85546875" style="104" customWidth="1"/>
    <col min="771" max="771" width="7.42578125" style="104" bestFit="1" customWidth="1"/>
    <col min="772" max="772" width="11.7109375" style="104" bestFit="1" customWidth="1"/>
    <col min="773" max="773" width="15.42578125" style="104" customWidth="1"/>
    <col min="774" max="774" width="19" style="104" customWidth="1"/>
    <col min="775" max="775" width="110.5703125" style="104" customWidth="1"/>
    <col min="776" max="1024" width="9.140625" style="104"/>
    <col min="1025" max="1025" width="4.85546875" style="104" bestFit="1" customWidth="1"/>
    <col min="1026" max="1026" width="32.85546875" style="104" customWidth="1"/>
    <col min="1027" max="1027" width="7.42578125" style="104" bestFit="1" customWidth="1"/>
    <col min="1028" max="1028" width="11.7109375" style="104" bestFit="1" customWidth="1"/>
    <col min="1029" max="1029" width="15.42578125" style="104" customWidth="1"/>
    <col min="1030" max="1030" width="19" style="104" customWidth="1"/>
    <col min="1031" max="1031" width="110.5703125" style="104" customWidth="1"/>
    <col min="1032" max="1280" width="9.140625" style="104"/>
    <col min="1281" max="1281" width="4.85546875" style="104" bestFit="1" customWidth="1"/>
    <col min="1282" max="1282" width="32.85546875" style="104" customWidth="1"/>
    <col min="1283" max="1283" width="7.42578125" style="104" bestFit="1" customWidth="1"/>
    <col min="1284" max="1284" width="11.7109375" style="104" bestFit="1" customWidth="1"/>
    <col min="1285" max="1285" width="15.42578125" style="104" customWidth="1"/>
    <col min="1286" max="1286" width="19" style="104" customWidth="1"/>
    <col min="1287" max="1287" width="110.5703125" style="104" customWidth="1"/>
    <col min="1288" max="1536" width="9.140625" style="104"/>
    <col min="1537" max="1537" width="4.85546875" style="104" bestFit="1" customWidth="1"/>
    <col min="1538" max="1538" width="32.85546875" style="104" customWidth="1"/>
    <col min="1539" max="1539" width="7.42578125" style="104" bestFit="1" customWidth="1"/>
    <col min="1540" max="1540" width="11.7109375" style="104" bestFit="1" customWidth="1"/>
    <col min="1541" max="1541" width="15.42578125" style="104" customWidth="1"/>
    <col min="1542" max="1542" width="19" style="104" customWidth="1"/>
    <col min="1543" max="1543" width="110.5703125" style="104" customWidth="1"/>
    <col min="1544" max="1792" width="9.140625" style="104"/>
    <col min="1793" max="1793" width="4.85546875" style="104" bestFit="1" customWidth="1"/>
    <col min="1794" max="1794" width="32.85546875" style="104" customWidth="1"/>
    <col min="1795" max="1795" width="7.42578125" style="104" bestFit="1" customWidth="1"/>
    <col min="1796" max="1796" width="11.7109375" style="104" bestFit="1" customWidth="1"/>
    <col min="1797" max="1797" width="15.42578125" style="104" customWidth="1"/>
    <col min="1798" max="1798" width="19" style="104" customWidth="1"/>
    <col min="1799" max="1799" width="110.5703125" style="104" customWidth="1"/>
    <col min="1800" max="2048" width="9.140625" style="104"/>
    <col min="2049" max="2049" width="4.85546875" style="104" bestFit="1" customWidth="1"/>
    <col min="2050" max="2050" width="32.85546875" style="104" customWidth="1"/>
    <col min="2051" max="2051" width="7.42578125" style="104" bestFit="1" customWidth="1"/>
    <col min="2052" max="2052" width="11.7109375" style="104" bestFit="1" customWidth="1"/>
    <col min="2053" max="2053" width="15.42578125" style="104" customWidth="1"/>
    <col min="2054" max="2054" width="19" style="104" customWidth="1"/>
    <col min="2055" max="2055" width="110.5703125" style="104" customWidth="1"/>
    <col min="2056" max="2304" width="9.140625" style="104"/>
    <col min="2305" max="2305" width="4.85546875" style="104" bestFit="1" customWidth="1"/>
    <col min="2306" max="2306" width="32.85546875" style="104" customWidth="1"/>
    <col min="2307" max="2307" width="7.42578125" style="104" bestFit="1" customWidth="1"/>
    <col min="2308" max="2308" width="11.7109375" style="104" bestFit="1" customWidth="1"/>
    <col min="2309" max="2309" width="15.42578125" style="104" customWidth="1"/>
    <col min="2310" max="2310" width="19" style="104" customWidth="1"/>
    <col min="2311" max="2311" width="110.5703125" style="104" customWidth="1"/>
    <col min="2312" max="2560" width="9.140625" style="104"/>
    <col min="2561" max="2561" width="4.85546875" style="104" bestFit="1" customWidth="1"/>
    <col min="2562" max="2562" width="32.85546875" style="104" customWidth="1"/>
    <col min="2563" max="2563" width="7.42578125" style="104" bestFit="1" customWidth="1"/>
    <col min="2564" max="2564" width="11.7109375" style="104" bestFit="1" customWidth="1"/>
    <col min="2565" max="2565" width="15.42578125" style="104" customWidth="1"/>
    <col min="2566" max="2566" width="19" style="104" customWidth="1"/>
    <col min="2567" max="2567" width="110.5703125" style="104" customWidth="1"/>
    <col min="2568" max="2816" width="9.140625" style="104"/>
    <col min="2817" max="2817" width="4.85546875" style="104" bestFit="1" customWidth="1"/>
    <col min="2818" max="2818" width="32.85546875" style="104" customWidth="1"/>
    <col min="2819" max="2819" width="7.42578125" style="104" bestFit="1" customWidth="1"/>
    <col min="2820" max="2820" width="11.7109375" style="104" bestFit="1" customWidth="1"/>
    <col min="2821" max="2821" width="15.42578125" style="104" customWidth="1"/>
    <col min="2822" max="2822" width="19" style="104" customWidth="1"/>
    <col min="2823" max="2823" width="110.5703125" style="104" customWidth="1"/>
    <col min="2824" max="3072" width="9.140625" style="104"/>
    <col min="3073" max="3073" width="4.85546875" style="104" bestFit="1" customWidth="1"/>
    <col min="3074" max="3074" width="32.85546875" style="104" customWidth="1"/>
    <col min="3075" max="3075" width="7.42578125" style="104" bestFit="1" customWidth="1"/>
    <col min="3076" max="3076" width="11.7109375" style="104" bestFit="1" customWidth="1"/>
    <col min="3077" max="3077" width="15.42578125" style="104" customWidth="1"/>
    <col min="3078" max="3078" width="19" style="104" customWidth="1"/>
    <col min="3079" max="3079" width="110.5703125" style="104" customWidth="1"/>
    <col min="3080" max="3328" width="9.140625" style="104"/>
    <col min="3329" max="3329" width="4.85546875" style="104" bestFit="1" customWidth="1"/>
    <col min="3330" max="3330" width="32.85546875" style="104" customWidth="1"/>
    <col min="3331" max="3331" width="7.42578125" style="104" bestFit="1" customWidth="1"/>
    <col min="3332" max="3332" width="11.7109375" style="104" bestFit="1" customWidth="1"/>
    <col min="3333" max="3333" width="15.42578125" style="104" customWidth="1"/>
    <col min="3334" max="3334" width="19" style="104" customWidth="1"/>
    <col min="3335" max="3335" width="110.5703125" style="104" customWidth="1"/>
    <col min="3336" max="3584" width="9.140625" style="104"/>
    <col min="3585" max="3585" width="4.85546875" style="104" bestFit="1" customWidth="1"/>
    <col min="3586" max="3586" width="32.85546875" style="104" customWidth="1"/>
    <col min="3587" max="3587" width="7.42578125" style="104" bestFit="1" customWidth="1"/>
    <col min="3588" max="3588" width="11.7109375" style="104" bestFit="1" customWidth="1"/>
    <col min="3589" max="3589" width="15.42578125" style="104" customWidth="1"/>
    <col min="3590" max="3590" width="19" style="104" customWidth="1"/>
    <col min="3591" max="3591" width="110.5703125" style="104" customWidth="1"/>
    <col min="3592" max="3840" width="9.140625" style="104"/>
    <col min="3841" max="3841" width="4.85546875" style="104" bestFit="1" customWidth="1"/>
    <col min="3842" max="3842" width="32.85546875" style="104" customWidth="1"/>
    <col min="3843" max="3843" width="7.42578125" style="104" bestFit="1" customWidth="1"/>
    <col min="3844" max="3844" width="11.7109375" style="104" bestFit="1" customWidth="1"/>
    <col min="3845" max="3845" width="15.42578125" style="104" customWidth="1"/>
    <col min="3846" max="3846" width="19" style="104" customWidth="1"/>
    <col min="3847" max="3847" width="110.5703125" style="104" customWidth="1"/>
    <col min="3848" max="4096" width="9.140625" style="104"/>
    <col min="4097" max="4097" width="4.85546875" style="104" bestFit="1" customWidth="1"/>
    <col min="4098" max="4098" width="32.85546875" style="104" customWidth="1"/>
    <col min="4099" max="4099" width="7.42578125" style="104" bestFit="1" customWidth="1"/>
    <col min="4100" max="4100" width="11.7109375" style="104" bestFit="1" customWidth="1"/>
    <col min="4101" max="4101" width="15.42578125" style="104" customWidth="1"/>
    <col min="4102" max="4102" width="19" style="104" customWidth="1"/>
    <col min="4103" max="4103" width="110.5703125" style="104" customWidth="1"/>
    <col min="4104" max="4352" width="9.140625" style="104"/>
    <col min="4353" max="4353" width="4.85546875" style="104" bestFit="1" customWidth="1"/>
    <col min="4354" max="4354" width="32.85546875" style="104" customWidth="1"/>
    <col min="4355" max="4355" width="7.42578125" style="104" bestFit="1" customWidth="1"/>
    <col min="4356" max="4356" width="11.7109375" style="104" bestFit="1" customWidth="1"/>
    <col min="4357" max="4357" width="15.42578125" style="104" customWidth="1"/>
    <col min="4358" max="4358" width="19" style="104" customWidth="1"/>
    <col min="4359" max="4359" width="110.5703125" style="104" customWidth="1"/>
    <col min="4360" max="4608" width="9.140625" style="104"/>
    <col min="4609" max="4609" width="4.85546875" style="104" bestFit="1" customWidth="1"/>
    <col min="4610" max="4610" width="32.85546875" style="104" customWidth="1"/>
    <col min="4611" max="4611" width="7.42578125" style="104" bestFit="1" customWidth="1"/>
    <col min="4612" max="4612" width="11.7109375" style="104" bestFit="1" customWidth="1"/>
    <col min="4613" max="4613" width="15.42578125" style="104" customWidth="1"/>
    <col min="4614" max="4614" width="19" style="104" customWidth="1"/>
    <col min="4615" max="4615" width="110.5703125" style="104" customWidth="1"/>
    <col min="4616" max="4864" width="9.140625" style="104"/>
    <col min="4865" max="4865" width="4.85546875" style="104" bestFit="1" customWidth="1"/>
    <col min="4866" max="4866" width="32.85546875" style="104" customWidth="1"/>
    <col min="4867" max="4867" width="7.42578125" style="104" bestFit="1" customWidth="1"/>
    <col min="4868" max="4868" width="11.7109375" style="104" bestFit="1" customWidth="1"/>
    <col min="4869" max="4869" width="15.42578125" style="104" customWidth="1"/>
    <col min="4870" max="4870" width="19" style="104" customWidth="1"/>
    <col min="4871" max="4871" width="110.5703125" style="104" customWidth="1"/>
    <col min="4872" max="5120" width="9.140625" style="104"/>
    <col min="5121" max="5121" width="4.85546875" style="104" bestFit="1" customWidth="1"/>
    <col min="5122" max="5122" width="32.85546875" style="104" customWidth="1"/>
    <col min="5123" max="5123" width="7.42578125" style="104" bestFit="1" customWidth="1"/>
    <col min="5124" max="5124" width="11.7109375" style="104" bestFit="1" customWidth="1"/>
    <col min="5125" max="5125" width="15.42578125" style="104" customWidth="1"/>
    <col min="5126" max="5126" width="19" style="104" customWidth="1"/>
    <col min="5127" max="5127" width="110.5703125" style="104" customWidth="1"/>
    <col min="5128" max="5376" width="9.140625" style="104"/>
    <col min="5377" max="5377" width="4.85546875" style="104" bestFit="1" customWidth="1"/>
    <col min="5378" max="5378" width="32.85546875" style="104" customWidth="1"/>
    <col min="5379" max="5379" width="7.42578125" style="104" bestFit="1" customWidth="1"/>
    <col min="5380" max="5380" width="11.7109375" style="104" bestFit="1" customWidth="1"/>
    <col min="5381" max="5381" width="15.42578125" style="104" customWidth="1"/>
    <col min="5382" max="5382" width="19" style="104" customWidth="1"/>
    <col min="5383" max="5383" width="110.5703125" style="104" customWidth="1"/>
    <col min="5384" max="5632" width="9.140625" style="104"/>
    <col min="5633" max="5633" width="4.85546875" style="104" bestFit="1" customWidth="1"/>
    <col min="5634" max="5634" width="32.85546875" style="104" customWidth="1"/>
    <col min="5635" max="5635" width="7.42578125" style="104" bestFit="1" customWidth="1"/>
    <col min="5636" max="5636" width="11.7109375" style="104" bestFit="1" customWidth="1"/>
    <col min="5637" max="5637" width="15.42578125" style="104" customWidth="1"/>
    <col min="5638" max="5638" width="19" style="104" customWidth="1"/>
    <col min="5639" max="5639" width="110.5703125" style="104" customWidth="1"/>
    <col min="5640" max="5888" width="9.140625" style="104"/>
    <col min="5889" max="5889" width="4.85546875" style="104" bestFit="1" customWidth="1"/>
    <col min="5890" max="5890" width="32.85546875" style="104" customWidth="1"/>
    <col min="5891" max="5891" width="7.42578125" style="104" bestFit="1" customWidth="1"/>
    <col min="5892" max="5892" width="11.7109375" style="104" bestFit="1" customWidth="1"/>
    <col min="5893" max="5893" width="15.42578125" style="104" customWidth="1"/>
    <col min="5894" max="5894" width="19" style="104" customWidth="1"/>
    <col min="5895" max="5895" width="110.5703125" style="104" customWidth="1"/>
    <col min="5896" max="6144" width="9.140625" style="104"/>
    <col min="6145" max="6145" width="4.85546875" style="104" bestFit="1" customWidth="1"/>
    <col min="6146" max="6146" width="32.85546875" style="104" customWidth="1"/>
    <col min="6147" max="6147" width="7.42578125" style="104" bestFit="1" customWidth="1"/>
    <col min="6148" max="6148" width="11.7109375" style="104" bestFit="1" customWidth="1"/>
    <col min="6149" max="6149" width="15.42578125" style="104" customWidth="1"/>
    <col min="6150" max="6150" width="19" style="104" customWidth="1"/>
    <col min="6151" max="6151" width="110.5703125" style="104" customWidth="1"/>
    <col min="6152" max="6400" width="9.140625" style="104"/>
    <col min="6401" max="6401" width="4.85546875" style="104" bestFit="1" customWidth="1"/>
    <col min="6402" max="6402" width="32.85546875" style="104" customWidth="1"/>
    <col min="6403" max="6403" width="7.42578125" style="104" bestFit="1" customWidth="1"/>
    <col min="6404" max="6404" width="11.7109375" style="104" bestFit="1" customWidth="1"/>
    <col min="6405" max="6405" width="15.42578125" style="104" customWidth="1"/>
    <col min="6406" max="6406" width="19" style="104" customWidth="1"/>
    <col min="6407" max="6407" width="110.5703125" style="104" customWidth="1"/>
    <col min="6408" max="6656" width="9.140625" style="104"/>
    <col min="6657" max="6657" width="4.85546875" style="104" bestFit="1" customWidth="1"/>
    <col min="6658" max="6658" width="32.85546875" style="104" customWidth="1"/>
    <col min="6659" max="6659" width="7.42578125" style="104" bestFit="1" customWidth="1"/>
    <col min="6660" max="6660" width="11.7109375" style="104" bestFit="1" customWidth="1"/>
    <col min="6661" max="6661" width="15.42578125" style="104" customWidth="1"/>
    <col min="6662" max="6662" width="19" style="104" customWidth="1"/>
    <col min="6663" max="6663" width="110.5703125" style="104" customWidth="1"/>
    <col min="6664" max="6912" width="9.140625" style="104"/>
    <col min="6913" max="6913" width="4.85546875" style="104" bestFit="1" customWidth="1"/>
    <col min="6914" max="6914" width="32.85546875" style="104" customWidth="1"/>
    <col min="6915" max="6915" width="7.42578125" style="104" bestFit="1" customWidth="1"/>
    <col min="6916" max="6916" width="11.7109375" style="104" bestFit="1" customWidth="1"/>
    <col min="6917" max="6917" width="15.42578125" style="104" customWidth="1"/>
    <col min="6918" max="6918" width="19" style="104" customWidth="1"/>
    <col min="6919" max="6919" width="110.5703125" style="104" customWidth="1"/>
    <col min="6920" max="7168" width="9.140625" style="104"/>
    <col min="7169" max="7169" width="4.85546875" style="104" bestFit="1" customWidth="1"/>
    <col min="7170" max="7170" width="32.85546875" style="104" customWidth="1"/>
    <col min="7171" max="7171" width="7.42578125" style="104" bestFit="1" customWidth="1"/>
    <col min="7172" max="7172" width="11.7109375" style="104" bestFit="1" customWidth="1"/>
    <col min="7173" max="7173" width="15.42578125" style="104" customWidth="1"/>
    <col min="7174" max="7174" width="19" style="104" customWidth="1"/>
    <col min="7175" max="7175" width="110.5703125" style="104" customWidth="1"/>
    <col min="7176" max="7424" width="9.140625" style="104"/>
    <col min="7425" max="7425" width="4.85546875" style="104" bestFit="1" customWidth="1"/>
    <col min="7426" max="7426" width="32.85546875" style="104" customWidth="1"/>
    <col min="7427" max="7427" width="7.42578125" style="104" bestFit="1" customWidth="1"/>
    <col min="7428" max="7428" width="11.7109375" style="104" bestFit="1" customWidth="1"/>
    <col min="7429" max="7429" width="15.42578125" style="104" customWidth="1"/>
    <col min="7430" max="7430" width="19" style="104" customWidth="1"/>
    <col min="7431" max="7431" width="110.5703125" style="104" customWidth="1"/>
    <col min="7432" max="7680" width="9.140625" style="104"/>
    <col min="7681" max="7681" width="4.85546875" style="104" bestFit="1" customWidth="1"/>
    <col min="7682" max="7682" width="32.85546875" style="104" customWidth="1"/>
    <col min="7683" max="7683" width="7.42578125" style="104" bestFit="1" customWidth="1"/>
    <col min="7684" max="7684" width="11.7109375" style="104" bestFit="1" customWidth="1"/>
    <col min="7685" max="7685" width="15.42578125" style="104" customWidth="1"/>
    <col min="7686" max="7686" width="19" style="104" customWidth="1"/>
    <col min="7687" max="7687" width="110.5703125" style="104" customWidth="1"/>
    <col min="7688" max="7936" width="9.140625" style="104"/>
    <col min="7937" max="7937" width="4.85546875" style="104" bestFit="1" customWidth="1"/>
    <col min="7938" max="7938" width="32.85546875" style="104" customWidth="1"/>
    <col min="7939" max="7939" width="7.42578125" style="104" bestFit="1" customWidth="1"/>
    <col min="7940" max="7940" width="11.7109375" style="104" bestFit="1" customWidth="1"/>
    <col min="7941" max="7941" width="15.42578125" style="104" customWidth="1"/>
    <col min="7942" max="7942" width="19" style="104" customWidth="1"/>
    <col min="7943" max="7943" width="110.5703125" style="104" customWidth="1"/>
    <col min="7944" max="8192" width="9.140625" style="104"/>
    <col min="8193" max="8193" width="4.85546875" style="104" bestFit="1" customWidth="1"/>
    <col min="8194" max="8194" width="32.85546875" style="104" customWidth="1"/>
    <col min="8195" max="8195" width="7.42578125" style="104" bestFit="1" customWidth="1"/>
    <col min="8196" max="8196" width="11.7109375" style="104" bestFit="1" customWidth="1"/>
    <col min="8197" max="8197" width="15.42578125" style="104" customWidth="1"/>
    <col min="8198" max="8198" width="19" style="104" customWidth="1"/>
    <col min="8199" max="8199" width="110.5703125" style="104" customWidth="1"/>
    <col min="8200" max="8448" width="9.140625" style="104"/>
    <col min="8449" max="8449" width="4.85546875" style="104" bestFit="1" customWidth="1"/>
    <col min="8450" max="8450" width="32.85546875" style="104" customWidth="1"/>
    <col min="8451" max="8451" width="7.42578125" style="104" bestFit="1" customWidth="1"/>
    <col min="8452" max="8452" width="11.7109375" style="104" bestFit="1" customWidth="1"/>
    <col min="8453" max="8453" width="15.42578125" style="104" customWidth="1"/>
    <col min="8454" max="8454" width="19" style="104" customWidth="1"/>
    <col min="8455" max="8455" width="110.5703125" style="104" customWidth="1"/>
    <col min="8456" max="8704" width="9.140625" style="104"/>
    <col min="8705" max="8705" width="4.85546875" style="104" bestFit="1" customWidth="1"/>
    <col min="8706" max="8706" width="32.85546875" style="104" customWidth="1"/>
    <col min="8707" max="8707" width="7.42578125" style="104" bestFit="1" customWidth="1"/>
    <col min="8708" max="8708" width="11.7109375" style="104" bestFit="1" customWidth="1"/>
    <col min="8709" max="8709" width="15.42578125" style="104" customWidth="1"/>
    <col min="8710" max="8710" width="19" style="104" customWidth="1"/>
    <col min="8711" max="8711" width="110.5703125" style="104" customWidth="1"/>
    <col min="8712" max="8960" width="9.140625" style="104"/>
    <col min="8961" max="8961" width="4.85546875" style="104" bestFit="1" customWidth="1"/>
    <col min="8962" max="8962" width="32.85546875" style="104" customWidth="1"/>
    <col min="8963" max="8963" width="7.42578125" style="104" bestFit="1" customWidth="1"/>
    <col min="8964" max="8964" width="11.7109375" style="104" bestFit="1" customWidth="1"/>
    <col min="8965" max="8965" width="15.42578125" style="104" customWidth="1"/>
    <col min="8966" max="8966" width="19" style="104" customWidth="1"/>
    <col min="8967" max="8967" width="110.5703125" style="104" customWidth="1"/>
    <col min="8968" max="9216" width="9.140625" style="104"/>
    <col min="9217" max="9217" width="4.85546875" style="104" bestFit="1" customWidth="1"/>
    <col min="9218" max="9218" width="32.85546875" style="104" customWidth="1"/>
    <col min="9219" max="9219" width="7.42578125" style="104" bestFit="1" customWidth="1"/>
    <col min="9220" max="9220" width="11.7109375" style="104" bestFit="1" customWidth="1"/>
    <col min="9221" max="9221" width="15.42578125" style="104" customWidth="1"/>
    <col min="9222" max="9222" width="19" style="104" customWidth="1"/>
    <col min="9223" max="9223" width="110.5703125" style="104" customWidth="1"/>
    <col min="9224" max="9472" width="9.140625" style="104"/>
    <col min="9473" max="9473" width="4.85546875" style="104" bestFit="1" customWidth="1"/>
    <col min="9474" max="9474" width="32.85546875" style="104" customWidth="1"/>
    <col min="9475" max="9475" width="7.42578125" style="104" bestFit="1" customWidth="1"/>
    <col min="9476" max="9476" width="11.7109375" style="104" bestFit="1" customWidth="1"/>
    <col min="9477" max="9477" width="15.42578125" style="104" customWidth="1"/>
    <col min="9478" max="9478" width="19" style="104" customWidth="1"/>
    <col min="9479" max="9479" width="110.5703125" style="104" customWidth="1"/>
    <col min="9480" max="9728" width="9.140625" style="104"/>
    <col min="9729" max="9729" width="4.85546875" style="104" bestFit="1" customWidth="1"/>
    <col min="9730" max="9730" width="32.85546875" style="104" customWidth="1"/>
    <col min="9731" max="9731" width="7.42578125" style="104" bestFit="1" customWidth="1"/>
    <col min="9732" max="9732" width="11.7109375" style="104" bestFit="1" customWidth="1"/>
    <col min="9733" max="9733" width="15.42578125" style="104" customWidth="1"/>
    <col min="9734" max="9734" width="19" style="104" customWidth="1"/>
    <col min="9735" max="9735" width="110.5703125" style="104" customWidth="1"/>
    <col min="9736" max="9984" width="9.140625" style="104"/>
    <col min="9985" max="9985" width="4.85546875" style="104" bestFit="1" customWidth="1"/>
    <col min="9986" max="9986" width="32.85546875" style="104" customWidth="1"/>
    <col min="9987" max="9987" width="7.42578125" style="104" bestFit="1" customWidth="1"/>
    <col min="9988" max="9988" width="11.7109375" style="104" bestFit="1" customWidth="1"/>
    <col min="9989" max="9989" width="15.42578125" style="104" customWidth="1"/>
    <col min="9990" max="9990" width="19" style="104" customWidth="1"/>
    <col min="9991" max="9991" width="110.5703125" style="104" customWidth="1"/>
    <col min="9992" max="10240" width="9.140625" style="104"/>
    <col min="10241" max="10241" width="4.85546875" style="104" bestFit="1" customWidth="1"/>
    <col min="10242" max="10242" width="32.85546875" style="104" customWidth="1"/>
    <col min="10243" max="10243" width="7.42578125" style="104" bestFit="1" customWidth="1"/>
    <col min="10244" max="10244" width="11.7109375" style="104" bestFit="1" customWidth="1"/>
    <col min="10245" max="10245" width="15.42578125" style="104" customWidth="1"/>
    <col min="10246" max="10246" width="19" style="104" customWidth="1"/>
    <col min="10247" max="10247" width="110.5703125" style="104" customWidth="1"/>
    <col min="10248" max="10496" width="9.140625" style="104"/>
    <col min="10497" max="10497" width="4.85546875" style="104" bestFit="1" customWidth="1"/>
    <col min="10498" max="10498" width="32.85546875" style="104" customWidth="1"/>
    <col min="10499" max="10499" width="7.42578125" style="104" bestFit="1" customWidth="1"/>
    <col min="10500" max="10500" width="11.7109375" style="104" bestFit="1" customWidth="1"/>
    <col min="10501" max="10501" width="15.42578125" style="104" customWidth="1"/>
    <col min="10502" max="10502" width="19" style="104" customWidth="1"/>
    <col min="10503" max="10503" width="110.5703125" style="104" customWidth="1"/>
    <col min="10504" max="10752" width="9.140625" style="104"/>
    <col min="10753" max="10753" width="4.85546875" style="104" bestFit="1" customWidth="1"/>
    <col min="10754" max="10754" width="32.85546875" style="104" customWidth="1"/>
    <col min="10755" max="10755" width="7.42578125" style="104" bestFit="1" customWidth="1"/>
    <col min="10756" max="10756" width="11.7109375" style="104" bestFit="1" customWidth="1"/>
    <col min="10757" max="10757" width="15.42578125" style="104" customWidth="1"/>
    <col min="10758" max="10758" width="19" style="104" customWidth="1"/>
    <col min="10759" max="10759" width="110.5703125" style="104" customWidth="1"/>
    <col min="10760" max="11008" width="9.140625" style="104"/>
    <col min="11009" max="11009" width="4.85546875" style="104" bestFit="1" customWidth="1"/>
    <col min="11010" max="11010" width="32.85546875" style="104" customWidth="1"/>
    <col min="11011" max="11011" width="7.42578125" style="104" bestFit="1" customWidth="1"/>
    <col min="11012" max="11012" width="11.7109375" style="104" bestFit="1" customWidth="1"/>
    <col min="11013" max="11013" width="15.42578125" style="104" customWidth="1"/>
    <col min="11014" max="11014" width="19" style="104" customWidth="1"/>
    <col min="11015" max="11015" width="110.5703125" style="104" customWidth="1"/>
    <col min="11016" max="11264" width="9.140625" style="104"/>
    <col min="11265" max="11265" width="4.85546875" style="104" bestFit="1" customWidth="1"/>
    <col min="11266" max="11266" width="32.85546875" style="104" customWidth="1"/>
    <col min="11267" max="11267" width="7.42578125" style="104" bestFit="1" customWidth="1"/>
    <col min="11268" max="11268" width="11.7109375" style="104" bestFit="1" customWidth="1"/>
    <col min="11269" max="11269" width="15.42578125" style="104" customWidth="1"/>
    <col min="11270" max="11270" width="19" style="104" customWidth="1"/>
    <col min="11271" max="11271" width="110.5703125" style="104" customWidth="1"/>
    <col min="11272" max="11520" width="9.140625" style="104"/>
    <col min="11521" max="11521" width="4.85546875" style="104" bestFit="1" customWidth="1"/>
    <col min="11522" max="11522" width="32.85546875" style="104" customWidth="1"/>
    <col min="11523" max="11523" width="7.42578125" style="104" bestFit="1" customWidth="1"/>
    <col min="11524" max="11524" width="11.7109375" style="104" bestFit="1" customWidth="1"/>
    <col min="11525" max="11525" width="15.42578125" style="104" customWidth="1"/>
    <col min="11526" max="11526" width="19" style="104" customWidth="1"/>
    <col min="11527" max="11527" width="110.5703125" style="104" customWidth="1"/>
    <col min="11528" max="11776" width="9.140625" style="104"/>
    <col min="11777" max="11777" width="4.85546875" style="104" bestFit="1" customWidth="1"/>
    <col min="11778" max="11778" width="32.85546875" style="104" customWidth="1"/>
    <col min="11779" max="11779" width="7.42578125" style="104" bestFit="1" customWidth="1"/>
    <col min="11780" max="11780" width="11.7109375" style="104" bestFit="1" customWidth="1"/>
    <col min="11781" max="11781" width="15.42578125" style="104" customWidth="1"/>
    <col min="11782" max="11782" width="19" style="104" customWidth="1"/>
    <col min="11783" max="11783" width="110.5703125" style="104" customWidth="1"/>
    <col min="11784" max="12032" width="9.140625" style="104"/>
    <col min="12033" max="12033" width="4.85546875" style="104" bestFit="1" customWidth="1"/>
    <col min="12034" max="12034" width="32.85546875" style="104" customWidth="1"/>
    <col min="12035" max="12035" width="7.42578125" style="104" bestFit="1" customWidth="1"/>
    <col min="12036" max="12036" width="11.7109375" style="104" bestFit="1" customWidth="1"/>
    <col min="12037" max="12037" width="15.42578125" style="104" customWidth="1"/>
    <col min="12038" max="12038" width="19" style="104" customWidth="1"/>
    <col min="12039" max="12039" width="110.5703125" style="104" customWidth="1"/>
    <col min="12040" max="12288" width="9.140625" style="104"/>
    <col min="12289" max="12289" width="4.85546875" style="104" bestFit="1" customWidth="1"/>
    <col min="12290" max="12290" width="32.85546875" style="104" customWidth="1"/>
    <col min="12291" max="12291" width="7.42578125" style="104" bestFit="1" customWidth="1"/>
    <col min="12292" max="12292" width="11.7109375" style="104" bestFit="1" customWidth="1"/>
    <col min="12293" max="12293" width="15.42578125" style="104" customWidth="1"/>
    <col min="12294" max="12294" width="19" style="104" customWidth="1"/>
    <col min="12295" max="12295" width="110.5703125" style="104" customWidth="1"/>
    <col min="12296" max="12544" width="9.140625" style="104"/>
    <col min="12545" max="12545" width="4.85546875" style="104" bestFit="1" customWidth="1"/>
    <col min="12546" max="12546" width="32.85546875" style="104" customWidth="1"/>
    <col min="12547" max="12547" width="7.42578125" style="104" bestFit="1" customWidth="1"/>
    <col min="12548" max="12548" width="11.7109375" style="104" bestFit="1" customWidth="1"/>
    <col min="12549" max="12549" width="15.42578125" style="104" customWidth="1"/>
    <col min="12550" max="12550" width="19" style="104" customWidth="1"/>
    <col min="12551" max="12551" width="110.5703125" style="104" customWidth="1"/>
    <col min="12552" max="12800" width="9.140625" style="104"/>
    <col min="12801" max="12801" width="4.85546875" style="104" bestFit="1" customWidth="1"/>
    <col min="12802" max="12802" width="32.85546875" style="104" customWidth="1"/>
    <col min="12803" max="12803" width="7.42578125" style="104" bestFit="1" customWidth="1"/>
    <col min="12804" max="12804" width="11.7109375" style="104" bestFit="1" customWidth="1"/>
    <col min="12805" max="12805" width="15.42578125" style="104" customWidth="1"/>
    <col min="12806" max="12806" width="19" style="104" customWidth="1"/>
    <col min="12807" max="12807" width="110.5703125" style="104" customWidth="1"/>
    <col min="12808" max="13056" width="9.140625" style="104"/>
    <col min="13057" max="13057" width="4.85546875" style="104" bestFit="1" customWidth="1"/>
    <col min="13058" max="13058" width="32.85546875" style="104" customWidth="1"/>
    <col min="13059" max="13059" width="7.42578125" style="104" bestFit="1" customWidth="1"/>
    <col min="13060" max="13060" width="11.7109375" style="104" bestFit="1" customWidth="1"/>
    <col min="13061" max="13061" width="15.42578125" style="104" customWidth="1"/>
    <col min="13062" max="13062" width="19" style="104" customWidth="1"/>
    <col min="13063" max="13063" width="110.5703125" style="104" customWidth="1"/>
    <col min="13064" max="13312" width="9.140625" style="104"/>
    <col min="13313" max="13313" width="4.85546875" style="104" bestFit="1" customWidth="1"/>
    <col min="13314" max="13314" width="32.85546875" style="104" customWidth="1"/>
    <col min="13315" max="13315" width="7.42578125" style="104" bestFit="1" customWidth="1"/>
    <col min="13316" max="13316" width="11.7109375" style="104" bestFit="1" customWidth="1"/>
    <col min="13317" max="13317" width="15.42578125" style="104" customWidth="1"/>
    <col min="13318" max="13318" width="19" style="104" customWidth="1"/>
    <col min="13319" max="13319" width="110.5703125" style="104" customWidth="1"/>
    <col min="13320" max="13568" width="9.140625" style="104"/>
    <col min="13569" max="13569" width="4.85546875" style="104" bestFit="1" customWidth="1"/>
    <col min="13570" max="13570" width="32.85546875" style="104" customWidth="1"/>
    <col min="13571" max="13571" width="7.42578125" style="104" bestFit="1" customWidth="1"/>
    <col min="13572" max="13572" width="11.7109375" style="104" bestFit="1" customWidth="1"/>
    <col min="13573" max="13573" width="15.42578125" style="104" customWidth="1"/>
    <col min="13574" max="13574" width="19" style="104" customWidth="1"/>
    <col min="13575" max="13575" width="110.5703125" style="104" customWidth="1"/>
    <col min="13576" max="13824" width="9.140625" style="104"/>
    <col min="13825" max="13825" width="4.85546875" style="104" bestFit="1" customWidth="1"/>
    <col min="13826" max="13826" width="32.85546875" style="104" customWidth="1"/>
    <col min="13827" max="13827" width="7.42578125" style="104" bestFit="1" customWidth="1"/>
    <col min="13828" max="13828" width="11.7109375" style="104" bestFit="1" customWidth="1"/>
    <col min="13829" max="13829" width="15.42578125" style="104" customWidth="1"/>
    <col min="13830" max="13830" width="19" style="104" customWidth="1"/>
    <col min="13831" max="13831" width="110.5703125" style="104" customWidth="1"/>
    <col min="13832" max="14080" width="9.140625" style="104"/>
    <col min="14081" max="14081" width="4.85546875" style="104" bestFit="1" customWidth="1"/>
    <col min="14082" max="14082" width="32.85546875" style="104" customWidth="1"/>
    <col min="14083" max="14083" width="7.42578125" style="104" bestFit="1" customWidth="1"/>
    <col min="14084" max="14084" width="11.7109375" style="104" bestFit="1" customWidth="1"/>
    <col min="14085" max="14085" width="15.42578125" style="104" customWidth="1"/>
    <col min="14086" max="14086" width="19" style="104" customWidth="1"/>
    <col min="14087" max="14087" width="110.5703125" style="104" customWidth="1"/>
    <col min="14088" max="14336" width="9.140625" style="104"/>
    <col min="14337" max="14337" width="4.85546875" style="104" bestFit="1" customWidth="1"/>
    <col min="14338" max="14338" width="32.85546875" style="104" customWidth="1"/>
    <col min="14339" max="14339" width="7.42578125" style="104" bestFit="1" customWidth="1"/>
    <col min="14340" max="14340" width="11.7109375" style="104" bestFit="1" customWidth="1"/>
    <col min="14341" max="14341" width="15.42578125" style="104" customWidth="1"/>
    <col min="14342" max="14342" width="19" style="104" customWidth="1"/>
    <col min="14343" max="14343" width="110.5703125" style="104" customWidth="1"/>
    <col min="14344" max="14592" width="9.140625" style="104"/>
    <col min="14593" max="14593" width="4.85546875" style="104" bestFit="1" customWidth="1"/>
    <col min="14594" max="14594" width="32.85546875" style="104" customWidth="1"/>
    <col min="14595" max="14595" width="7.42578125" style="104" bestFit="1" customWidth="1"/>
    <col min="14596" max="14596" width="11.7109375" style="104" bestFit="1" customWidth="1"/>
    <col min="14597" max="14597" width="15.42578125" style="104" customWidth="1"/>
    <col min="14598" max="14598" width="19" style="104" customWidth="1"/>
    <col min="14599" max="14599" width="110.5703125" style="104" customWidth="1"/>
    <col min="14600" max="14848" width="9.140625" style="104"/>
    <col min="14849" max="14849" width="4.85546875" style="104" bestFit="1" customWidth="1"/>
    <col min="14850" max="14850" width="32.85546875" style="104" customWidth="1"/>
    <col min="14851" max="14851" width="7.42578125" style="104" bestFit="1" customWidth="1"/>
    <col min="14852" max="14852" width="11.7109375" style="104" bestFit="1" customWidth="1"/>
    <col min="14853" max="14853" width="15.42578125" style="104" customWidth="1"/>
    <col min="14854" max="14854" width="19" style="104" customWidth="1"/>
    <col min="14855" max="14855" width="110.5703125" style="104" customWidth="1"/>
    <col min="14856" max="15104" width="9.140625" style="104"/>
    <col min="15105" max="15105" width="4.85546875" style="104" bestFit="1" customWidth="1"/>
    <col min="15106" max="15106" width="32.85546875" style="104" customWidth="1"/>
    <col min="15107" max="15107" width="7.42578125" style="104" bestFit="1" customWidth="1"/>
    <col min="15108" max="15108" width="11.7109375" style="104" bestFit="1" customWidth="1"/>
    <col min="15109" max="15109" width="15.42578125" style="104" customWidth="1"/>
    <col min="15110" max="15110" width="19" style="104" customWidth="1"/>
    <col min="15111" max="15111" width="110.5703125" style="104" customWidth="1"/>
    <col min="15112" max="15360" width="9.140625" style="104"/>
    <col min="15361" max="15361" width="4.85546875" style="104" bestFit="1" customWidth="1"/>
    <col min="15362" max="15362" width="32.85546875" style="104" customWidth="1"/>
    <col min="15363" max="15363" width="7.42578125" style="104" bestFit="1" customWidth="1"/>
    <col min="15364" max="15364" width="11.7109375" style="104" bestFit="1" customWidth="1"/>
    <col min="15365" max="15365" width="15.42578125" style="104" customWidth="1"/>
    <col min="15366" max="15366" width="19" style="104" customWidth="1"/>
    <col min="15367" max="15367" width="110.5703125" style="104" customWidth="1"/>
    <col min="15368" max="15616" width="9.140625" style="104"/>
    <col min="15617" max="15617" width="4.85546875" style="104" bestFit="1" customWidth="1"/>
    <col min="15618" max="15618" width="32.85546875" style="104" customWidth="1"/>
    <col min="15619" max="15619" width="7.42578125" style="104" bestFit="1" customWidth="1"/>
    <col min="15620" max="15620" width="11.7109375" style="104" bestFit="1" customWidth="1"/>
    <col min="15621" max="15621" width="15.42578125" style="104" customWidth="1"/>
    <col min="15622" max="15622" width="19" style="104" customWidth="1"/>
    <col min="15623" max="15623" width="110.5703125" style="104" customWidth="1"/>
    <col min="15624" max="15872" width="9.140625" style="104"/>
    <col min="15873" max="15873" width="4.85546875" style="104" bestFit="1" customWidth="1"/>
    <col min="15874" max="15874" width="32.85546875" style="104" customWidth="1"/>
    <col min="15875" max="15875" width="7.42578125" style="104" bestFit="1" customWidth="1"/>
    <col min="15876" max="15876" width="11.7109375" style="104" bestFit="1" customWidth="1"/>
    <col min="15877" max="15877" width="15.42578125" style="104" customWidth="1"/>
    <col min="15878" max="15878" width="19" style="104" customWidth="1"/>
    <col min="15879" max="15879" width="110.5703125" style="104" customWidth="1"/>
    <col min="15880" max="16128" width="9.140625" style="104"/>
    <col min="16129" max="16129" width="4.85546875" style="104" bestFit="1" customWidth="1"/>
    <col min="16130" max="16130" width="32.85546875" style="104" customWidth="1"/>
    <col min="16131" max="16131" width="7.42578125" style="104" bestFit="1" customWidth="1"/>
    <col min="16132" max="16132" width="11.7109375" style="104" bestFit="1" customWidth="1"/>
    <col min="16133" max="16133" width="15.42578125" style="104" customWidth="1"/>
    <col min="16134" max="16134" width="19" style="104" customWidth="1"/>
    <col min="16135" max="16135" width="110.5703125" style="104" customWidth="1"/>
    <col min="16136" max="16384" width="9.140625" style="104"/>
  </cols>
  <sheetData>
    <row r="1" spans="1:7" x14ac:dyDescent="0.2">
      <c r="A1" s="119"/>
      <c r="B1" s="120"/>
      <c r="C1" s="121" t="s">
        <v>41</v>
      </c>
      <c r="D1" s="121" t="s">
        <v>42</v>
      </c>
      <c r="E1" s="102" t="s">
        <v>43</v>
      </c>
      <c r="F1" s="102" t="s">
        <v>44</v>
      </c>
    </row>
    <row r="2" spans="1:7" ht="15.75" x14ac:dyDescent="0.25">
      <c r="A2" s="122" t="s">
        <v>1</v>
      </c>
      <c r="B2" s="123" t="s">
        <v>2</v>
      </c>
      <c r="C2" s="124"/>
      <c r="D2" s="125"/>
      <c r="F2" s="106"/>
    </row>
    <row r="3" spans="1:7" x14ac:dyDescent="0.2">
      <c r="A3" s="119"/>
      <c r="B3" s="126"/>
      <c r="C3" s="124"/>
      <c r="D3" s="125"/>
      <c r="F3" s="106"/>
    </row>
    <row r="4" spans="1:7" ht="12.75" x14ac:dyDescent="0.2">
      <c r="A4" s="127" t="s">
        <v>45</v>
      </c>
      <c r="B4" s="126" t="s">
        <v>46</v>
      </c>
      <c r="C4" s="124"/>
      <c r="D4" s="125"/>
      <c r="F4" s="106"/>
    </row>
    <row r="5" spans="1:7" x14ac:dyDescent="0.2">
      <c r="A5" s="119"/>
      <c r="B5" s="126"/>
      <c r="C5" s="124"/>
      <c r="D5" s="125"/>
      <c r="F5" s="106"/>
    </row>
    <row r="6" spans="1:7" ht="204" x14ac:dyDescent="0.2">
      <c r="A6" s="119" t="s">
        <v>47</v>
      </c>
      <c r="B6" s="128" t="s">
        <v>48</v>
      </c>
      <c r="C6" s="129" t="s">
        <v>49</v>
      </c>
      <c r="D6" s="125">
        <v>1</v>
      </c>
      <c r="F6" s="102">
        <f>D6*E6</f>
        <v>0</v>
      </c>
    </row>
    <row r="7" spans="1:7" x14ac:dyDescent="0.2">
      <c r="A7" s="119"/>
      <c r="B7" s="128"/>
      <c r="C7" s="124"/>
      <c r="D7" s="125"/>
    </row>
    <row r="8" spans="1:7" s="109" customFormat="1" ht="12.75" x14ac:dyDescent="0.2">
      <c r="A8" s="127" t="s">
        <v>50</v>
      </c>
      <c r="B8" s="130" t="s">
        <v>51</v>
      </c>
      <c r="C8" s="131"/>
      <c r="D8" s="132"/>
      <c r="E8" s="108"/>
      <c r="F8" s="108"/>
      <c r="G8" s="107"/>
    </row>
    <row r="9" spans="1:7" x14ac:dyDescent="0.2">
      <c r="A9" s="119"/>
      <c r="B9" s="128"/>
      <c r="C9" s="124"/>
      <c r="D9" s="125"/>
    </row>
    <row r="10" spans="1:7" ht="89.25" x14ac:dyDescent="0.2">
      <c r="A10" s="133" t="s">
        <v>52</v>
      </c>
      <c r="B10" s="128" t="s">
        <v>193</v>
      </c>
      <c r="C10" s="124" t="s">
        <v>54</v>
      </c>
      <c r="D10" s="125">
        <v>1</v>
      </c>
      <c r="F10" s="102">
        <f>D10*E10</f>
        <v>0</v>
      </c>
    </row>
    <row r="11" spans="1:7" x14ac:dyDescent="0.2">
      <c r="A11" s="133"/>
      <c r="B11" s="128"/>
      <c r="C11" s="124"/>
      <c r="D11" s="125"/>
    </row>
    <row r="12" spans="1:7" ht="76.5" x14ac:dyDescent="0.2">
      <c r="A12" s="133" t="s">
        <v>55</v>
      </c>
      <c r="B12" s="128" t="s">
        <v>194</v>
      </c>
      <c r="C12" s="124" t="s">
        <v>57</v>
      </c>
      <c r="D12" s="125">
        <v>2</v>
      </c>
      <c r="F12" s="102">
        <f>D12*E12</f>
        <v>0</v>
      </c>
    </row>
    <row r="13" spans="1:7" x14ac:dyDescent="0.2">
      <c r="A13" s="119"/>
      <c r="B13" s="128"/>
      <c r="C13" s="124"/>
      <c r="D13" s="125"/>
    </row>
    <row r="14" spans="1:7" ht="51" x14ac:dyDescent="0.2">
      <c r="A14" s="133" t="s">
        <v>58</v>
      </c>
      <c r="B14" s="128" t="s">
        <v>195</v>
      </c>
      <c r="C14" s="124" t="s">
        <v>57</v>
      </c>
      <c r="D14" s="125">
        <v>1</v>
      </c>
      <c r="F14" s="102">
        <f>D14*E14</f>
        <v>0</v>
      </c>
    </row>
    <row r="15" spans="1:7" x14ac:dyDescent="0.2">
      <c r="A15" s="119"/>
      <c r="B15" s="128"/>
      <c r="C15" s="124"/>
      <c r="D15" s="125"/>
    </row>
    <row r="16" spans="1:7" ht="51" x14ac:dyDescent="0.2">
      <c r="A16" s="133" t="s">
        <v>60</v>
      </c>
      <c r="B16" s="128" t="s">
        <v>56</v>
      </c>
      <c r="C16" s="124" t="s">
        <v>57</v>
      </c>
      <c r="D16" s="125">
        <v>1</v>
      </c>
      <c r="F16" s="102">
        <f>D16*E16</f>
        <v>0</v>
      </c>
    </row>
    <row r="17" spans="1:7" x14ac:dyDescent="0.2">
      <c r="A17" s="119"/>
      <c r="B17" s="128"/>
      <c r="C17" s="124"/>
      <c r="D17" s="125"/>
    </row>
    <row r="18" spans="1:7" ht="51" x14ac:dyDescent="0.2">
      <c r="A18" s="133" t="s">
        <v>62</v>
      </c>
      <c r="B18" s="128" t="s">
        <v>61</v>
      </c>
      <c r="C18" s="124" t="s">
        <v>57</v>
      </c>
      <c r="D18" s="125">
        <v>1</v>
      </c>
      <c r="F18" s="102">
        <f>D18*E18</f>
        <v>0</v>
      </c>
    </row>
    <row r="19" spans="1:7" x14ac:dyDescent="0.2">
      <c r="A19" s="133"/>
      <c r="B19" s="128"/>
      <c r="C19" s="124"/>
      <c r="D19" s="125"/>
    </row>
    <row r="20" spans="1:7" ht="89.25" x14ac:dyDescent="0.2">
      <c r="A20" s="133" t="s">
        <v>64</v>
      </c>
      <c r="B20" s="128" t="s">
        <v>196</v>
      </c>
      <c r="C20" s="124" t="s">
        <v>54</v>
      </c>
      <c r="D20" s="125">
        <v>1</v>
      </c>
      <c r="F20" s="102">
        <f>D20*E20</f>
        <v>0</v>
      </c>
    </row>
    <row r="21" spans="1:7" x14ac:dyDescent="0.2">
      <c r="A21" s="119"/>
      <c r="B21" s="128"/>
      <c r="C21" s="124"/>
      <c r="D21" s="125"/>
    </row>
    <row r="22" spans="1:7" ht="51" x14ac:dyDescent="0.2">
      <c r="A22" s="133" t="s">
        <v>67</v>
      </c>
      <c r="B22" s="128" t="s">
        <v>197</v>
      </c>
      <c r="C22" s="124" t="s">
        <v>57</v>
      </c>
      <c r="D22" s="125">
        <v>1</v>
      </c>
      <c r="F22" s="102">
        <f>D22*E22</f>
        <v>0</v>
      </c>
    </row>
    <row r="23" spans="1:7" x14ac:dyDescent="0.2">
      <c r="A23" s="119"/>
      <c r="B23" s="128"/>
      <c r="C23" s="124"/>
      <c r="D23" s="138"/>
    </row>
    <row r="24" spans="1:7" ht="51" x14ac:dyDescent="0.2">
      <c r="A24" s="133" t="s">
        <v>69</v>
      </c>
      <c r="B24" s="128" t="s">
        <v>198</v>
      </c>
      <c r="C24" s="124" t="s">
        <v>66</v>
      </c>
      <c r="D24" s="125">
        <v>20.399999999999999</v>
      </c>
      <c r="F24" s="102">
        <f>D24*E24</f>
        <v>0</v>
      </c>
    </row>
    <row r="25" spans="1:7" x14ac:dyDescent="0.2">
      <c r="A25" s="119"/>
      <c r="B25" s="128"/>
      <c r="C25" s="124"/>
      <c r="D25" s="125"/>
    </row>
    <row r="26" spans="1:7" ht="51" x14ac:dyDescent="0.2">
      <c r="A26" s="133" t="s">
        <v>71</v>
      </c>
      <c r="B26" s="128" t="s">
        <v>167</v>
      </c>
      <c r="C26" s="124" t="s">
        <v>57</v>
      </c>
      <c r="D26" s="125">
        <v>1</v>
      </c>
      <c r="F26" s="102">
        <f>D26*E26</f>
        <v>0</v>
      </c>
    </row>
    <row r="27" spans="1:7" s="109" customFormat="1" ht="12.75" x14ac:dyDescent="0.2">
      <c r="A27" s="137"/>
      <c r="B27" s="128" t="s">
        <v>541</v>
      </c>
      <c r="C27" s="124" t="s">
        <v>57</v>
      </c>
      <c r="D27" s="125">
        <v>1</v>
      </c>
      <c r="E27" s="102"/>
      <c r="F27" s="102">
        <f>D27*E27</f>
        <v>0</v>
      </c>
      <c r="G27" s="107"/>
    </row>
    <row r="28" spans="1:7" s="109" customFormat="1" ht="12.75" x14ac:dyDescent="0.2">
      <c r="A28" s="137"/>
      <c r="B28" s="128"/>
      <c r="C28" s="124"/>
      <c r="D28" s="125"/>
      <c r="E28" s="102"/>
      <c r="F28" s="102"/>
      <c r="G28" s="107"/>
    </row>
    <row r="29" spans="1:7" ht="51" x14ac:dyDescent="0.2">
      <c r="A29" s="133" t="s">
        <v>73</v>
      </c>
      <c r="B29" s="128" t="s">
        <v>199</v>
      </c>
      <c r="C29" s="124" t="s">
        <v>79</v>
      </c>
      <c r="D29" s="125">
        <v>16.5</v>
      </c>
      <c r="F29" s="102">
        <f>D29*E29</f>
        <v>0</v>
      </c>
    </row>
    <row r="30" spans="1:7" x14ac:dyDescent="0.2">
      <c r="A30" s="119"/>
      <c r="B30" s="128"/>
      <c r="C30" s="124"/>
      <c r="D30" s="125"/>
    </row>
    <row r="31" spans="1:7" ht="63.75" x14ac:dyDescent="0.2">
      <c r="A31" s="133" t="s">
        <v>75</v>
      </c>
      <c r="B31" s="128" t="s">
        <v>200</v>
      </c>
      <c r="C31" s="124" t="s">
        <v>79</v>
      </c>
      <c r="D31" s="125">
        <v>3</v>
      </c>
      <c r="F31" s="102">
        <f>D31*E31</f>
        <v>0</v>
      </c>
    </row>
    <row r="32" spans="1:7" x14ac:dyDescent="0.2">
      <c r="A32" s="133"/>
      <c r="B32" s="128" t="s">
        <v>541</v>
      </c>
      <c r="C32" s="124" t="s">
        <v>79</v>
      </c>
      <c r="D32" s="125">
        <v>8</v>
      </c>
      <c r="F32" s="102">
        <f>D32*E32</f>
        <v>0</v>
      </c>
    </row>
    <row r="33" spans="1:6" x14ac:dyDescent="0.2">
      <c r="A33" s="119"/>
      <c r="B33" s="128"/>
      <c r="C33" s="124"/>
      <c r="D33" s="125"/>
    </row>
    <row r="34" spans="1:6" ht="12.75" x14ac:dyDescent="0.2">
      <c r="A34" s="127" t="s">
        <v>102</v>
      </c>
      <c r="B34" s="130" t="s">
        <v>103</v>
      </c>
      <c r="C34" s="131"/>
      <c r="D34" s="132"/>
      <c r="E34" s="108"/>
      <c r="F34" s="108"/>
    </row>
    <row r="35" spans="1:6" x14ac:dyDescent="0.2">
      <c r="A35" s="119"/>
      <c r="B35" s="128"/>
      <c r="C35" s="124"/>
      <c r="D35" s="125"/>
    </row>
    <row r="36" spans="1:6" ht="53.25" x14ac:dyDescent="0.2">
      <c r="A36" s="133" t="s">
        <v>77</v>
      </c>
      <c r="B36" s="128" t="s">
        <v>168</v>
      </c>
      <c r="C36" s="124" t="s">
        <v>169</v>
      </c>
      <c r="D36" s="125">
        <v>0.42</v>
      </c>
      <c r="F36" s="102">
        <f>D36*E36</f>
        <v>0</v>
      </c>
    </row>
    <row r="37" spans="1:6" x14ac:dyDescent="0.2">
      <c r="A37" s="119"/>
      <c r="B37" s="128"/>
      <c r="C37" s="124"/>
      <c r="D37" s="125"/>
    </row>
    <row r="38" spans="1:6" ht="38.25" x14ac:dyDescent="0.2">
      <c r="A38" s="133" t="s">
        <v>80</v>
      </c>
      <c r="B38" s="128" t="s">
        <v>170</v>
      </c>
      <c r="C38" s="124" t="s">
        <v>66</v>
      </c>
      <c r="D38" s="125">
        <v>2.2000000000000002</v>
      </c>
      <c r="F38" s="102">
        <f>D38*E38</f>
        <v>0</v>
      </c>
    </row>
    <row r="39" spans="1:6" x14ac:dyDescent="0.2">
      <c r="A39" s="119"/>
      <c r="B39" s="128"/>
      <c r="C39" s="124"/>
      <c r="D39" s="125"/>
    </row>
    <row r="40" spans="1:6" ht="25.5" x14ac:dyDescent="0.2">
      <c r="A40" s="133" t="s">
        <v>82</v>
      </c>
      <c r="B40" s="128" t="s">
        <v>107</v>
      </c>
      <c r="C40" s="124" t="s">
        <v>57</v>
      </c>
      <c r="D40" s="125">
        <v>2</v>
      </c>
      <c r="F40" s="102">
        <f>D40*E40</f>
        <v>0</v>
      </c>
    </row>
    <row r="41" spans="1:6" ht="12.75" x14ac:dyDescent="0.2">
      <c r="A41" s="137"/>
      <c r="B41" s="128" t="s">
        <v>541</v>
      </c>
      <c r="C41" s="124" t="s">
        <v>57</v>
      </c>
      <c r="D41" s="125">
        <v>1</v>
      </c>
      <c r="F41" s="102">
        <f>D41*E41</f>
        <v>0</v>
      </c>
    </row>
    <row r="42" spans="1:6" ht="12.75" x14ac:dyDescent="0.2">
      <c r="A42" s="137"/>
      <c r="B42" s="128"/>
      <c r="C42" s="124"/>
      <c r="D42" s="125"/>
    </row>
    <row r="43" spans="1:6" ht="25.5" x14ac:dyDescent="0.2">
      <c r="A43" s="133" t="s">
        <v>84</v>
      </c>
      <c r="B43" s="128" t="s">
        <v>201</v>
      </c>
      <c r="C43" s="124" t="s">
        <v>79</v>
      </c>
      <c r="D43" s="125">
        <v>16.5</v>
      </c>
      <c r="F43" s="102">
        <f>D43*E43</f>
        <v>0</v>
      </c>
    </row>
    <row r="44" spans="1:6" x14ac:dyDescent="0.2">
      <c r="A44" s="119"/>
      <c r="B44" s="128"/>
      <c r="C44" s="124"/>
      <c r="D44" s="125"/>
    </row>
    <row r="45" spans="1:6" ht="25.5" x14ac:dyDescent="0.2">
      <c r="A45" s="133" t="s">
        <v>86</v>
      </c>
      <c r="B45" s="128" t="s">
        <v>113</v>
      </c>
      <c r="C45" s="124" t="s">
        <v>79</v>
      </c>
      <c r="D45" s="125">
        <v>3</v>
      </c>
      <c r="F45" s="102">
        <f>D45*E45</f>
        <v>0</v>
      </c>
    </row>
    <row r="46" spans="1:6" x14ac:dyDescent="0.2">
      <c r="A46" s="133"/>
      <c r="B46" s="128" t="s">
        <v>541</v>
      </c>
      <c r="C46" s="124" t="s">
        <v>79</v>
      </c>
      <c r="D46" s="125">
        <v>8</v>
      </c>
      <c r="F46" s="102">
        <f>D46*E46</f>
        <v>0</v>
      </c>
    </row>
    <row r="47" spans="1:6" x14ac:dyDescent="0.2">
      <c r="A47" s="133"/>
      <c r="B47" s="128"/>
      <c r="C47" s="124"/>
      <c r="D47" s="125"/>
    </row>
    <row r="48" spans="1:6" ht="51" x14ac:dyDescent="0.2">
      <c r="A48" s="133" t="s">
        <v>88</v>
      </c>
      <c r="B48" s="128" t="s">
        <v>125</v>
      </c>
      <c r="C48" s="124" t="s">
        <v>126</v>
      </c>
      <c r="D48" s="125">
        <v>2</v>
      </c>
      <c r="F48" s="102">
        <f>D48*E48</f>
        <v>0</v>
      </c>
    </row>
    <row r="49" spans="1:6" x14ac:dyDescent="0.2">
      <c r="A49" s="119"/>
      <c r="B49" s="128"/>
      <c r="C49" s="124"/>
      <c r="D49" s="125"/>
    </row>
    <row r="50" spans="1:6" x14ac:dyDescent="0.2">
      <c r="A50" s="119"/>
      <c r="B50" s="143" t="s">
        <v>127</v>
      </c>
      <c r="C50" s="144"/>
      <c r="D50" s="145"/>
      <c r="E50" s="112"/>
      <c r="F50" s="113">
        <f>SUM(F6:F49)</f>
        <v>0</v>
      </c>
    </row>
    <row r="51" spans="1:6" x14ac:dyDescent="0.2">
      <c r="A51" s="119"/>
      <c r="B51" s="146"/>
      <c r="C51" s="147"/>
      <c r="D51" s="148"/>
      <c r="E51" s="114"/>
      <c r="F51" s="115"/>
    </row>
    <row r="52" spans="1:6" x14ac:dyDescent="0.2">
      <c r="A52" s="119"/>
      <c r="B52" s="146"/>
      <c r="C52" s="147"/>
      <c r="D52" s="148"/>
      <c r="E52" s="114"/>
      <c r="F52" s="115"/>
    </row>
    <row r="53" spans="1:6" ht="15.75" x14ac:dyDescent="0.25">
      <c r="A53" s="122" t="s">
        <v>3</v>
      </c>
      <c r="B53" s="123" t="s">
        <v>4</v>
      </c>
      <c r="C53" s="124"/>
      <c r="D53" s="125"/>
      <c r="F53" s="106"/>
    </row>
    <row r="54" spans="1:6" x14ac:dyDescent="0.2">
      <c r="A54" s="119"/>
      <c r="B54" s="126"/>
      <c r="C54" s="124"/>
      <c r="D54" s="125"/>
      <c r="F54" s="106"/>
    </row>
    <row r="55" spans="1:6" ht="12.75" x14ac:dyDescent="0.2">
      <c r="A55" s="127" t="s">
        <v>128</v>
      </c>
      <c r="B55" s="130" t="s">
        <v>173</v>
      </c>
      <c r="C55" s="124"/>
      <c r="D55" s="125"/>
    </row>
    <row r="56" spans="1:6" x14ac:dyDescent="0.2">
      <c r="A56" s="119"/>
      <c r="B56" s="128"/>
      <c r="C56" s="124"/>
      <c r="D56" s="125"/>
    </row>
    <row r="57" spans="1:6" ht="38.25" x14ac:dyDescent="0.2">
      <c r="A57" s="119" t="s">
        <v>47</v>
      </c>
      <c r="B57" s="128" t="s">
        <v>202</v>
      </c>
      <c r="C57" s="124" t="s">
        <v>66</v>
      </c>
      <c r="D57" s="125">
        <v>20.399999999999999</v>
      </c>
      <c r="F57" s="102">
        <f>D57*E57</f>
        <v>0</v>
      </c>
    </row>
    <row r="58" spans="1:6" x14ac:dyDescent="0.2">
      <c r="A58" s="119"/>
      <c r="B58" s="128"/>
      <c r="C58" s="124"/>
      <c r="D58" s="125"/>
    </row>
    <row r="59" spans="1:6" ht="63.75" x14ac:dyDescent="0.2">
      <c r="A59" s="133" t="s">
        <v>52</v>
      </c>
      <c r="B59" s="128" t="s">
        <v>175</v>
      </c>
      <c r="C59" s="124" t="s">
        <v>176</v>
      </c>
      <c r="D59" s="125">
        <v>1</v>
      </c>
      <c r="F59" s="102">
        <f>D59*E59</f>
        <v>0</v>
      </c>
    </row>
    <row r="60" spans="1:6" x14ac:dyDescent="0.2">
      <c r="A60" s="119"/>
      <c r="B60" s="128"/>
      <c r="C60" s="124"/>
      <c r="D60" s="125"/>
    </row>
    <row r="61" spans="1:6" x14ac:dyDescent="0.2">
      <c r="A61" s="119"/>
      <c r="B61" s="128"/>
      <c r="C61" s="124"/>
      <c r="D61" s="125"/>
    </row>
    <row r="62" spans="1:6" ht="12.75" x14ac:dyDescent="0.2">
      <c r="A62" s="127" t="s">
        <v>133</v>
      </c>
      <c r="B62" s="137" t="s">
        <v>129</v>
      </c>
      <c r="C62" s="135"/>
      <c r="D62" s="135"/>
      <c r="E62" s="104"/>
      <c r="F62" s="104"/>
    </row>
    <row r="63" spans="1:6" x14ac:dyDescent="0.2">
      <c r="A63" s="119"/>
      <c r="B63" s="135"/>
      <c r="C63" s="135"/>
      <c r="D63" s="135"/>
      <c r="E63" s="104"/>
      <c r="F63" s="104"/>
    </row>
    <row r="64" spans="1:6" ht="51" x14ac:dyDescent="0.2">
      <c r="A64" s="133" t="s">
        <v>55</v>
      </c>
      <c r="B64" s="128" t="s">
        <v>203</v>
      </c>
      <c r="C64" s="124" t="s">
        <v>57</v>
      </c>
      <c r="D64" s="125">
        <v>2</v>
      </c>
      <c r="F64" s="102">
        <f>D64*E64</f>
        <v>0</v>
      </c>
    </row>
    <row r="65" spans="1:6" x14ac:dyDescent="0.2">
      <c r="A65" s="133"/>
      <c r="B65" s="128"/>
      <c r="C65" s="124"/>
      <c r="D65" s="125"/>
    </row>
    <row r="66" spans="1:6" ht="63.75" x14ac:dyDescent="0.2">
      <c r="A66" s="133" t="s">
        <v>58</v>
      </c>
      <c r="B66" s="150" t="s">
        <v>204</v>
      </c>
      <c r="C66" s="135" t="s">
        <v>57</v>
      </c>
      <c r="D66" s="151">
        <v>1</v>
      </c>
      <c r="E66" s="116"/>
      <c r="F66" s="102">
        <f>D66*E66</f>
        <v>0</v>
      </c>
    </row>
    <row r="67" spans="1:6" x14ac:dyDescent="0.2">
      <c r="A67" s="133"/>
      <c r="B67" s="150"/>
      <c r="C67" s="135"/>
      <c r="D67" s="151"/>
      <c r="E67" s="116"/>
    </row>
    <row r="68" spans="1:6" x14ac:dyDescent="0.2">
      <c r="A68" s="119"/>
      <c r="B68" s="135"/>
      <c r="C68" s="135"/>
      <c r="D68" s="135"/>
      <c r="E68" s="104"/>
      <c r="F68" s="104"/>
    </row>
    <row r="69" spans="1:6" ht="12.75" x14ac:dyDescent="0.2">
      <c r="A69" s="127" t="s">
        <v>139</v>
      </c>
      <c r="B69" s="130" t="s">
        <v>134</v>
      </c>
      <c r="C69" s="124"/>
      <c r="D69" s="125"/>
    </row>
    <row r="70" spans="1:6" x14ac:dyDescent="0.2">
      <c r="A70" s="119"/>
      <c r="B70" s="128"/>
      <c r="C70" s="124"/>
      <c r="D70" s="125"/>
    </row>
    <row r="71" spans="1:6" ht="38.25" x14ac:dyDescent="0.2">
      <c r="A71" s="133" t="s">
        <v>60</v>
      </c>
      <c r="B71" s="128" t="s">
        <v>135</v>
      </c>
      <c r="C71" s="124" t="s">
        <v>66</v>
      </c>
      <c r="D71" s="125">
        <v>61.3</v>
      </c>
      <c r="F71" s="102">
        <f>D71*E71</f>
        <v>0</v>
      </c>
    </row>
    <row r="72" spans="1:6" x14ac:dyDescent="0.2">
      <c r="A72" s="133"/>
      <c r="B72" s="128"/>
      <c r="C72" s="124"/>
      <c r="D72" s="125"/>
    </row>
    <row r="73" spans="1:6" ht="25.5" x14ac:dyDescent="0.2">
      <c r="A73" s="133" t="s">
        <v>62</v>
      </c>
      <c r="B73" s="128" t="s">
        <v>138</v>
      </c>
      <c r="C73" s="124" t="s">
        <v>54</v>
      </c>
      <c r="D73" s="125">
        <v>1</v>
      </c>
      <c r="F73" s="102">
        <f>D73*E73</f>
        <v>0</v>
      </c>
    </row>
    <row r="74" spans="1:6" ht="12.75" x14ac:dyDescent="0.2">
      <c r="A74" s="135"/>
      <c r="B74" s="128"/>
      <c r="C74" s="124"/>
      <c r="D74" s="125"/>
    </row>
    <row r="75" spans="1:6" ht="12.75" x14ac:dyDescent="0.2">
      <c r="A75" s="135"/>
      <c r="B75" s="128"/>
      <c r="C75" s="124"/>
      <c r="D75" s="125"/>
    </row>
    <row r="76" spans="1:6" ht="12.75" x14ac:dyDescent="0.2">
      <c r="A76" s="127" t="s">
        <v>179</v>
      </c>
      <c r="B76" s="130" t="s">
        <v>180</v>
      </c>
      <c r="C76" s="124"/>
      <c r="D76" s="125"/>
    </row>
    <row r="77" spans="1:6" x14ac:dyDescent="0.2">
      <c r="A77" s="119"/>
      <c r="B77" s="128"/>
      <c r="C77" s="124"/>
      <c r="D77" s="125"/>
    </row>
    <row r="78" spans="1:6" ht="51" x14ac:dyDescent="0.2">
      <c r="A78" s="133" t="s">
        <v>64</v>
      </c>
      <c r="B78" s="128" t="s">
        <v>181</v>
      </c>
      <c r="C78" s="124" t="s">
        <v>66</v>
      </c>
      <c r="D78" s="125">
        <v>3.3</v>
      </c>
      <c r="F78" s="102">
        <f>D78*E78</f>
        <v>0</v>
      </c>
    </row>
    <row r="79" spans="1:6" x14ac:dyDescent="0.2">
      <c r="A79" s="133"/>
      <c r="B79" s="128"/>
      <c r="C79" s="124"/>
      <c r="D79" s="125"/>
    </row>
    <row r="80" spans="1:6" ht="29.45" customHeight="1" x14ac:dyDescent="0.2">
      <c r="A80" s="119"/>
      <c r="B80" s="128"/>
      <c r="C80" s="124"/>
      <c r="D80" s="125"/>
    </row>
    <row r="81" spans="1:6" ht="12.75" x14ac:dyDescent="0.2">
      <c r="A81" s="127" t="s">
        <v>182</v>
      </c>
      <c r="B81" s="130" t="s">
        <v>140</v>
      </c>
      <c r="C81" s="124"/>
      <c r="D81" s="125"/>
    </row>
    <row r="82" spans="1:6" x14ac:dyDescent="0.2">
      <c r="A82" s="119"/>
      <c r="B82" s="128"/>
      <c r="C82" s="124"/>
      <c r="D82" s="125"/>
    </row>
    <row r="83" spans="1:6" ht="38.25" x14ac:dyDescent="0.2">
      <c r="A83" s="133" t="s">
        <v>67</v>
      </c>
      <c r="B83" s="128" t="s">
        <v>183</v>
      </c>
      <c r="C83" s="124" t="s">
        <v>66</v>
      </c>
      <c r="D83" s="125">
        <v>20.399999999999999</v>
      </c>
      <c r="F83" s="102">
        <f>D83*E83</f>
        <v>0</v>
      </c>
    </row>
    <row r="84" spans="1:6" x14ac:dyDescent="0.2">
      <c r="A84" s="119"/>
      <c r="B84" s="128"/>
      <c r="C84" s="124"/>
      <c r="D84" s="125"/>
    </row>
    <row r="85" spans="1:6" ht="38.25" x14ac:dyDescent="0.2">
      <c r="A85" s="133"/>
      <c r="B85" s="130" t="s">
        <v>205</v>
      </c>
      <c r="C85" s="124"/>
      <c r="D85" s="125"/>
    </row>
    <row r="86" spans="1:6" x14ac:dyDescent="0.2">
      <c r="A86" s="119"/>
      <c r="B86" s="130"/>
      <c r="C86" s="124"/>
      <c r="D86" s="125"/>
    </row>
    <row r="87" spans="1:6" ht="25.5" x14ac:dyDescent="0.2">
      <c r="A87" s="133" t="s">
        <v>69</v>
      </c>
      <c r="B87" s="128" t="s">
        <v>184</v>
      </c>
      <c r="C87" s="124" t="s">
        <v>79</v>
      </c>
      <c r="D87" s="125">
        <v>18.5</v>
      </c>
      <c r="F87" s="102">
        <f>D87*E87</f>
        <v>0</v>
      </c>
    </row>
    <row r="88" spans="1:6" x14ac:dyDescent="0.2">
      <c r="A88" s="119"/>
      <c r="B88" s="128"/>
      <c r="C88" s="124"/>
      <c r="D88" s="125"/>
    </row>
    <row r="89" spans="1:6" ht="25.5" x14ac:dyDescent="0.2">
      <c r="A89" s="134" t="s">
        <v>71</v>
      </c>
      <c r="B89" s="128" t="s">
        <v>143</v>
      </c>
      <c r="C89" s="124" t="s">
        <v>57</v>
      </c>
      <c r="D89" s="125">
        <v>1</v>
      </c>
      <c r="F89" s="102">
        <f>D89*E89</f>
        <v>0</v>
      </c>
    </row>
    <row r="90" spans="1:6" ht="12.75" x14ac:dyDescent="0.2">
      <c r="A90" s="135"/>
      <c r="B90" s="128"/>
      <c r="C90" s="124"/>
      <c r="D90" s="125"/>
    </row>
    <row r="91" spans="1:6" ht="12.75" x14ac:dyDescent="0.2">
      <c r="A91" s="135"/>
      <c r="B91" s="128"/>
      <c r="C91" s="124"/>
      <c r="D91" s="125"/>
    </row>
    <row r="92" spans="1:6" ht="12.75" x14ac:dyDescent="0.2">
      <c r="A92" s="135"/>
      <c r="B92" s="143" t="s">
        <v>145</v>
      </c>
      <c r="C92" s="144"/>
      <c r="D92" s="145"/>
      <c r="E92" s="112"/>
      <c r="F92" s="113">
        <f>SUM(F57:F91)</f>
        <v>0</v>
      </c>
    </row>
    <row r="93" spans="1:6" ht="12.75" x14ac:dyDescent="0.2">
      <c r="A93" s="135"/>
      <c r="B93" s="135"/>
      <c r="C93" s="135"/>
      <c r="D93" s="135"/>
      <c r="E93" s="104"/>
      <c r="F93" s="104"/>
    </row>
    <row r="94" spans="1:6" ht="12.75" x14ac:dyDescent="0.2">
      <c r="A94" s="135"/>
      <c r="B94" s="135"/>
      <c r="C94" s="135"/>
      <c r="D94" s="135"/>
      <c r="E94" s="104"/>
      <c r="F94" s="104"/>
    </row>
    <row r="95" spans="1:6" ht="15.75" x14ac:dyDescent="0.25">
      <c r="A95" s="122" t="s">
        <v>5</v>
      </c>
      <c r="B95" s="123" t="s">
        <v>146</v>
      </c>
      <c r="C95" s="124"/>
      <c r="D95" s="125"/>
    </row>
    <row r="96" spans="1:6" x14ac:dyDescent="0.2">
      <c r="A96" s="119"/>
      <c r="B96" s="120"/>
      <c r="C96" s="124"/>
      <c r="D96" s="125"/>
    </row>
    <row r="97" spans="1:6" ht="12.75" x14ac:dyDescent="0.2">
      <c r="A97" s="127" t="s">
        <v>147</v>
      </c>
      <c r="B97" s="130" t="s">
        <v>148</v>
      </c>
      <c r="C97" s="131"/>
      <c r="D97" s="132"/>
      <c r="E97" s="108"/>
      <c r="F97" s="108"/>
    </row>
    <row r="98" spans="1:6" x14ac:dyDescent="0.2">
      <c r="A98" s="119"/>
      <c r="B98" s="128"/>
      <c r="C98" s="124"/>
      <c r="D98" s="125"/>
    </row>
    <row r="99" spans="1:6" ht="38.25" x14ac:dyDescent="0.2">
      <c r="A99" s="119" t="s">
        <v>52</v>
      </c>
      <c r="B99" s="128" t="s">
        <v>185</v>
      </c>
      <c r="C99" s="124" t="s">
        <v>54</v>
      </c>
      <c r="D99" s="125">
        <v>1</v>
      </c>
      <c r="F99" s="102">
        <f>D99*E99</f>
        <v>0</v>
      </c>
    </row>
    <row r="100" spans="1:6" x14ac:dyDescent="0.2">
      <c r="A100" s="119"/>
      <c r="B100" s="128"/>
      <c r="C100" s="124"/>
      <c r="D100" s="125"/>
    </row>
    <row r="101" spans="1:6" ht="51" x14ac:dyDescent="0.2">
      <c r="A101" s="119" t="s">
        <v>55</v>
      </c>
      <c r="B101" s="128" t="s">
        <v>186</v>
      </c>
      <c r="C101" s="124" t="s">
        <v>57</v>
      </c>
      <c r="D101" s="125">
        <v>1</v>
      </c>
      <c r="F101" s="102">
        <f>D101*E101</f>
        <v>0</v>
      </c>
    </row>
    <row r="102" spans="1:6" x14ac:dyDescent="0.2">
      <c r="A102" s="119"/>
      <c r="B102" s="128"/>
      <c r="C102" s="124"/>
      <c r="D102" s="125"/>
    </row>
    <row r="103" spans="1:6" ht="38.25" x14ac:dyDescent="0.2">
      <c r="A103" s="133" t="s">
        <v>58</v>
      </c>
      <c r="B103" s="128" t="s">
        <v>206</v>
      </c>
      <c r="C103" s="124" t="s">
        <v>54</v>
      </c>
      <c r="D103" s="125">
        <v>1</v>
      </c>
      <c r="F103" s="102">
        <f>D103*E103</f>
        <v>0</v>
      </c>
    </row>
    <row r="104" spans="1:6" x14ac:dyDescent="0.2">
      <c r="A104" s="119"/>
      <c r="B104" s="128"/>
      <c r="C104" s="124"/>
      <c r="D104" s="125"/>
    </row>
    <row r="105" spans="1:6" ht="25.5" x14ac:dyDescent="0.2">
      <c r="A105" s="133" t="s">
        <v>60</v>
      </c>
      <c r="B105" s="128" t="s">
        <v>150</v>
      </c>
      <c r="C105" s="124" t="s">
        <v>79</v>
      </c>
      <c r="D105" s="125">
        <v>9</v>
      </c>
      <c r="F105" s="102">
        <f>D105*E105</f>
        <v>0</v>
      </c>
    </row>
    <row r="106" spans="1:6" ht="12.75" x14ac:dyDescent="0.2">
      <c r="A106" s="135"/>
      <c r="B106" s="128"/>
      <c r="C106" s="124"/>
      <c r="D106" s="125"/>
    </row>
    <row r="107" spans="1:6" x14ac:dyDescent="0.2">
      <c r="A107" s="133"/>
      <c r="B107" s="143" t="s">
        <v>158</v>
      </c>
      <c r="C107" s="144"/>
      <c r="D107" s="145"/>
      <c r="E107" s="112"/>
      <c r="F107" s="113">
        <f>SUM(F99:F106)</f>
        <v>0</v>
      </c>
    </row>
    <row r="108" spans="1:6" x14ac:dyDescent="0.2">
      <c r="A108" s="119"/>
      <c r="B108" s="120"/>
      <c r="C108" s="124"/>
      <c r="D108" s="125"/>
    </row>
    <row r="109" spans="1:6" x14ac:dyDescent="0.2">
      <c r="A109" s="119"/>
      <c r="B109" s="120"/>
      <c r="C109" s="124"/>
      <c r="D109" s="125"/>
    </row>
    <row r="110" spans="1:6" ht="15.75" x14ac:dyDescent="0.2">
      <c r="A110" s="155" t="s">
        <v>7</v>
      </c>
      <c r="B110" s="156" t="s">
        <v>189</v>
      </c>
      <c r="C110" s="124"/>
      <c r="D110" s="125"/>
    </row>
    <row r="111" spans="1:6" x14ac:dyDescent="0.2">
      <c r="A111" s="119"/>
      <c r="B111" s="120"/>
      <c r="C111" s="124"/>
      <c r="D111" s="125"/>
    </row>
    <row r="112" spans="1:6" ht="12.75" x14ac:dyDescent="0.2">
      <c r="A112" s="127" t="s">
        <v>190</v>
      </c>
      <c r="B112" s="130" t="s">
        <v>8</v>
      </c>
      <c r="C112" s="131"/>
      <c r="D112" s="132"/>
      <c r="E112" s="108"/>
      <c r="F112" s="108"/>
    </row>
    <row r="113" spans="1:7" x14ac:dyDescent="0.2">
      <c r="A113" s="119"/>
      <c r="B113" s="128"/>
      <c r="C113" s="124"/>
      <c r="D113" s="125"/>
    </row>
    <row r="114" spans="1:7" ht="25.5" x14ac:dyDescent="0.2">
      <c r="A114" s="119" t="s">
        <v>47</v>
      </c>
      <c r="B114" s="128" t="s">
        <v>191</v>
      </c>
      <c r="C114" s="124" t="s">
        <v>66</v>
      </c>
      <c r="D114" s="125">
        <v>20.399999999999999</v>
      </c>
      <c r="F114" s="102">
        <f>D114*E114</f>
        <v>0</v>
      </c>
    </row>
    <row r="115" spans="1:7" x14ac:dyDescent="0.2">
      <c r="A115" s="119"/>
      <c r="B115" s="120"/>
      <c r="C115" s="124"/>
      <c r="D115" s="125"/>
    </row>
    <row r="116" spans="1:7" x14ac:dyDescent="0.2">
      <c r="A116" s="133" t="s">
        <v>52</v>
      </c>
      <c r="B116" s="120" t="s">
        <v>192</v>
      </c>
      <c r="C116" s="124" t="s">
        <v>66</v>
      </c>
      <c r="D116" s="125">
        <v>9</v>
      </c>
      <c r="F116" s="102">
        <f>D116*E116</f>
        <v>0</v>
      </c>
    </row>
    <row r="117" spans="1:7" x14ac:dyDescent="0.2">
      <c r="A117" s="119"/>
      <c r="B117" s="120"/>
      <c r="C117" s="124"/>
      <c r="D117" s="125"/>
    </row>
    <row r="118" spans="1:7" ht="12.75" x14ac:dyDescent="0.2">
      <c r="A118" s="135"/>
      <c r="B118" s="143" t="s">
        <v>161</v>
      </c>
      <c r="C118" s="144"/>
      <c r="D118" s="145"/>
      <c r="E118" s="112"/>
      <c r="F118" s="113">
        <f>SUM(F110:F117)</f>
        <v>0</v>
      </c>
      <c r="G118" s="118"/>
    </row>
    <row r="119" spans="1:7" x14ac:dyDescent="0.2">
      <c r="A119" s="119"/>
      <c r="B119" s="120"/>
      <c r="C119" s="124"/>
      <c r="D119" s="125"/>
    </row>
  </sheetData>
  <sheetProtection algorithmName="SHA-512" hashValue="IauQNzOsghpQTKkAchESDrMvdn1dHlvc3QTS+fotIl+KHr8U7kO9ZyNDHkkv8uZhta2jeFHXYB+l+wCLbFXzBA==" saltValue="OAO5LRg2B2BQdmwNWVLR5g==" spinCount="100000" sheet="1" objects="1" scenarios="1"/>
  <pageMargins left="0.70866141732283472" right="0.70866141732283472" top="0.74803149606299213" bottom="0.74803149606299213" header="0.31496062992125984" footer="0.31496062992125984"/>
  <pageSetup paperSize="9" scale="95" orientation="portrait" r:id="rId1"/>
  <headerFooter>
    <oddHeader>&amp;L&amp;G&amp;R PREUREDITEV PROSTOROV ELEKTRONIKE NA TESLOVI 30</oddHeader>
    <oddFooter>&amp;C&amp;P od &amp;N&amp;R&amp;A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59999389629810485"/>
  </sheetPr>
  <dimension ref="A1:G88"/>
  <sheetViews>
    <sheetView tabSelected="1" topLeftCell="A12" zoomScaleNormal="100" zoomScaleSheetLayoutView="100" workbookViewId="0">
      <selection activeCell="D38" sqref="D38"/>
    </sheetView>
  </sheetViews>
  <sheetFormatPr defaultRowHeight="15" x14ac:dyDescent="0.2"/>
  <cols>
    <col min="1" max="1" width="4.85546875" style="100" bestFit="1" customWidth="1"/>
    <col min="2" max="2" width="32.85546875" style="101" customWidth="1"/>
    <col min="3" max="3" width="7.42578125" style="105" bestFit="1" customWidth="1"/>
    <col min="4" max="4" width="11.7109375" style="103" bestFit="1" customWidth="1"/>
    <col min="5" max="5" width="15.42578125" style="102" customWidth="1"/>
    <col min="6" max="6" width="19" style="102" customWidth="1"/>
    <col min="7" max="7" width="8.140625" style="103" bestFit="1" customWidth="1"/>
    <col min="8" max="256" width="9.140625" style="104"/>
    <col min="257" max="257" width="4.85546875" style="104" bestFit="1" customWidth="1"/>
    <col min="258" max="258" width="32.85546875" style="104" customWidth="1"/>
    <col min="259" max="259" width="7.42578125" style="104" bestFit="1" customWidth="1"/>
    <col min="260" max="260" width="11.7109375" style="104" bestFit="1" customWidth="1"/>
    <col min="261" max="261" width="15.42578125" style="104" customWidth="1"/>
    <col min="262" max="262" width="19" style="104" customWidth="1"/>
    <col min="263" max="263" width="110.5703125" style="104" customWidth="1"/>
    <col min="264" max="512" width="9.140625" style="104"/>
    <col min="513" max="513" width="4.85546875" style="104" bestFit="1" customWidth="1"/>
    <col min="514" max="514" width="32.85546875" style="104" customWidth="1"/>
    <col min="515" max="515" width="7.42578125" style="104" bestFit="1" customWidth="1"/>
    <col min="516" max="516" width="11.7109375" style="104" bestFit="1" customWidth="1"/>
    <col min="517" max="517" width="15.42578125" style="104" customWidth="1"/>
    <col min="518" max="518" width="19" style="104" customWidth="1"/>
    <col min="519" max="519" width="110.5703125" style="104" customWidth="1"/>
    <col min="520" max="768" width="9.140625" style="104"/>
    <col min="769" max="769" width="4.85546875" style="104" bestFit="1" customWidth="1"/>
    <col min="770" max="770" width="32.85546875" style="104" customWidth="1"/>
    <col min="771" max="771" width="7.42578125" style="104" bestFit="1" customWidth="1"/>
    <col min="772" max="772" width="11.7109375" style="104" bestFit="1" customWidth="1"/>
    <col min="773" max="773" width="15.42578125" style="104" customWidth="1"/>
    <col min="774" max="774" width="19" style="104" customWidth="1"/>
    <col min="775" max="775" width="110.5703125" style="104" customWidth="1"/>
    <col min="776" max="1024" width="9.140625" style="104"/>
    <col min="1025" max="1025" width="4.85546875" style="104" bestFit="1" customWidth="1"/>
    <col min="1026" max="1026" width="32.85546875" style="104" customWidth="1"/>
    <col min="1027" max="1027" width="7.42578125" style="104" bestFit="1" customWidth="1"/>
    <col min="1028" max="1028" width="11.7109375" style="104" bestFit="1" customWidth="1"/>
    <col min="1029" max="1029" width="15.42578125" style="104" customWidth="1"/>
    <col min="1030" max="1030" width="19" style="104" customWidth="1"/>
    <col min="1031" max="1031" width="110.5703125" style="104" customWidth="1"/>
    <col min="1032" max="1280" width="9.140625" style="104"/>
    <col min="1281" max="1281" width="4.85546875" style="104" bestFit="1" customWidth="1"/>
    <col min="1282" max="1282" width="32.85546875" style="104" customWidth="1"/>
    <col min="1283" max="1283" width="7.42578125" style="104" bestFit="1" customWidth="1"/>
    <col min="1284" max="1284" width="11.7109375" style="104" bestFit="1" customWidth="1"/>
    <col min="1285" max="1285" width="15.42578125" style="104" customWidth="1"/>
    <col min="1286" max="1286" width="19" style="104" customWidth="1"/>
    <col min="1287" max="1287" width="110.5703125" style="104" customWidth="1"/>
    <col min="1288" max="1536" width="9.140625" style="104"/>
    <col min="1537" max="1537" width="4.85546875" style="104" bestFit="1" customWidth="1"/>
    <col min="1538" max="1538" width="32.85546875" style="104" customWidth="1"/>
    <col min="1539" max="1539" width="7.42578125" style="104" bestFit="1" customWidth="1"/>
    <col min="1540" max="1540" width="11.7109375" style="104" bestFit="1" customWidth="1"/>
    <col min="1541" max="1541" width="15.42578125" style="104" customWidth="1"/>
    <col min="1542" max="1542" width="19" style="104" customWidth="1"/>
    <col min="1543" max="1543" width="110.5703125" style="104" customWidth="1"/>
    <col min="1544" max="1792" width="9.140625" style="104"/>
    <col min="1793" max="1793" width="4.85546875" style="104" bestFit="1" customWidth="1"/>
    <col min="1794" max="1794" width="32.85546875" style="104" customWidth="1"/>
    <col min="1795" max="1795" width="7.42578125" style="104" bestFit="1" customWidth="1"/>
    <col min="1796" max="1796" width="11.7109375" style="104" bestFit="1" customWidth="1"/>
    <col min="1797" max="1797" width="15.42578125" style="104" customWidth="1"/>
    <col min="1798" max="1798" width="19" style="104" customWidth="1"/>
    <col min="1799" max="1799" width="110.5703125" style="104" customWidth="1"/>
    <col min="1800" max="2048" width="9.140625" style="104"/>
    <col min="2049" max="2049" width="4.85546875" style="104" bestFit="1" customWidth="1"/>
    <col min="2050" max="2050" width="32.85546875" style="104" customWidth="1"/>
    <col min="2051" max="2051" width="7.42578125" style="104" bestFit="1" customWidth="1"/>
    <col min="2052" max="2052" width="11.7109375" style="104" bestFit="1" customWidth="1"/>
    <col min="2053" max="2053" width="15.42578125" style="104" customWidth="1"/>
    <col min="2054" max="2054" width="19" style="104" customWidth="1"/>
    <col min="2055" max="2055" width="110.5703125" style="104" customWidth="1"/>
    <col min="2056" max="2304" width="9.140625" style="104"/>
    <col min="2305" max="2305" width="4.85546875" style="104" bestFit="1" customWidth="1"/>
    <col min="2306" max="2306" width="32.85546875" style="104" customWidth="1"/>
    <col min="2307" max="2307" width="7.42578125" style="104" bestFit="1" customWidth="1"/>
    <col min="2308" max="2308" width="11.7109375" style="104" bestFit="1" customWidth="1"/>
    <col min="2309" max="2309" width="15.42578125" style="104" customWidth="1"/>
    <col min="2310" max="2310" width="19" style="104" customWidth="1"/>
    <col min="2311" max="2311" width="110.5703125" style="104" customWidth="1"/>
    <col min="2312" max="2560" width="9.140625" style="104"/>
    <col min="2561" max="2561" width="4.85546875" style="104" bestFit="1" customWidth="1"/>
    <col min="2562" max="2562" width="32.85546875" style="104" customWidth="1"/>
    <col min="2563" max="2563" width="7.42578125" style="104" bestFit="1" customWidth="1"/>
    <col min="2564" max="2564" width="11.7109375" style="104" bestFit="1" customWidth="1"/>
    <col min="2565" max="2565" width="15.42578125" style="104" customWidth="1"/>
    <col min="2566" max="2566" width="19" style="104" customWidth="1"/>
    <col min="2567" max="2567" width="110.5703125" style="104" customWidth="1"/>
    <col min="2568" max="2816" width="9.140625" style="104"/>
    <col min="2817" max="2817" width="4.85546875" style="104" bestFit="1" customWidth="1"/>
    <col min="2818" max="2818" width="32.85546875" style="104" customWidth="1"/>
    <col min="2819" max="2819" width="7.42578125" style="104" bestFit="1" customWidth="1"/>
    <col min="2820" max="2820" width="11.7109375" style="104" bestFit="1" customWidth="1"/>
    <col min="2821" max="2821" width="15.42578125" style="104" customWidth="1"/>
    <col min="2822" max="2822" width="19" style="104" customWidth="1"/>
    <col min="2823" max="2823" width="110.5703125" style="104" customWidth="1"/>
    <col min="2824" max="3072" width="9.140625" style="104"/>
    <col min="3073" max="3073" width="4.85546875" style="104" bestFit="1" customWidth="1"/>
    <col min="3074" max="3074" width="32.85546875" style="104" customWidth="1"/>
    <col min="3075" max="3075" width="7.42578125" style="104" bestFit="1" customWidth="1"/>
    <col min="3076" max="3076" width="11.7109375" style="104" bestFit="1" customWidth="1"/>
    <col min="3077" max="3077" width="15.42578125" style="104" customWidth="1"/>
    <col min="3078" max="3078" width="19" style="104" customWidth="1"/>
    <col min="3079" max="3079" width="110.5703125" style="104" customWidth="1"/>
    <col min="3080" max="3328" width="9.140625" style="104"/>
    <col min="3329" max="3329" width="4.85546875" style="104" bestFit="1" customWidth="1"/>
    <col min="3330" max="3330" width="32.85546875" style="104" customWidth="1"/>
    <col min="3331" max="3331" width="7.42578125" style="104" bestFit="1" customWidth="1"/>
    <col min="3332" max="3332" width="11.7109375" style="104" bestFit="1" customWidth="1"/>
    <col min="3333" max="3333" width="15.42578125" style="104" customWidth="1"/>
    <col min="3334" max="3334" width="19" style="104" customWidth="1"/>
    <col min="3335" max="3335" width="110.5703125" style="104" customWidth="1"/>
    <col min="3336" max="3584" width="9.140625" style="104"/>
    <col min="3585" max="3585" width="4.85546875" style="104" bestFit="1" customWidth="1"/>
    <col min="3586" max="3586" width="32.85546875" style="104" customWidth="1"/>
    <col min="3587" max="3587" width="7.42578125" style="104" bestFit="1" customWidth="1"/>
    <col min="3588" max="3588" width="11.7109375" style="104" bestFit="1" customWidth="1"/>
    <col min="3589" max="3589" width="15.42578125" style="104" customWidth="1"/>
    <col min="3590" max="3590" width="19" style="104" customWidth="1"/>
    <col min="3591" max="3591" width="110.5703125" style="104" customWidth="1"/>
    <col min="3592" max="3840" width="9.140625" style="104"/>
    <col min="3841" max="3841" width="4.85546875" style="104" bestFit="1" customWidth="1"/>
    <col min="3842" max="3842" width="32.85546875" style="104" customWidth="1"/>
    <col min="3843" max="3843" width="7.42578125" style="104" bestFit="1" customWidth="1"/>
    <col min="3844" max="3844" width="11.7109375" style="104" bestFit="1" customWidth="1"/>
    <col min="3845" max="3845" width="15.42578125" style="104" customWidth="1"/>
    <col min="3846" max="3846" width="19" style="104" customWidth="1"/>
    <col min="3847" max="3847" width="110.5703125" style="104" customWidth="1"/>
    <col min="3848" max="4096" width="9.140625" style="104"/>
    <col min="4097" max="4097" width="4.85546875" style="104" bestFit="1" customWidth="1"/>
    <col min="4098" max="4098" width="32.85546875" style="104" customWidth="1"/>
    <col min="4099" max="4099" width="7.42578125" style="104" bestFit="1" customWidth="1"/>
    <col min="4100" max="4100" width="11.7109375" style="104" bestFit="1" customWidth="1"/>
    <col min="4101" max="4101" width="15.42578125" style="104" customWidth="1"/>
    <col min="4102" max="4102" width="19" style="104" customWidth="1"/>
    <col min="4103" max="4103" width="110.5703125" style="104" customWidth="1"/>
    <col min="4104" max="4352" width="9.140625" style="104"/>
    <col min="4353" max="4353" width="4.85546875" style="104" bestFit="1" customWidth="1"/>
    <col min="4354" max="4354" width="32.85546875" style="104" customWidth="1"/>
    <col min="4355" max="4355" width="7.42578125" style="104" bestFit="1" customWidth="1"/>
    <col min="4356" max="4356" width="11.7109375" style="104" bestFit="1" customWidth="1"/>
    <col min="4357" max="4357" width="15.42578125" style="104" customWidth="1"/>
    <col min="4358" max="4358" width="19" style="104" customWidth="1"/>
    <col min="4359" max="4359" width="110.5703125" style="104" customWidth="1"/>
    <col min="4360" max="4608" width="9.140625" style="104"/>
    <col min="4609" max="4609" width="4.85546875" style="104" bestFit="1" customWidth="1"/>
    <col min="4610" max="4610" width="32.85546875" style="104" customWidth="1"/>
    <col min="4611" max="4611" width="7.42578125" style="104" bestFit="1" customWidth="1"/>
    <col min="4612" max="4612" width="11.7109375" style="104" bestFit="1" customWidth="1"/>
    <col min="4613" max="4613" width="15.42578125" style="104" customWidth="1"/>
    <col min="4614" max="4614" width="19" style="104" customWidth="1"/>
    <col min="4615" max="4615" width="110.5703125" style="104" customWidth="1"/>
    <col min="4616" max="4864" width="9.140625" style="104"/>
    <col min="4865" max="4865" width="4.85546875" style="104" bestFit="1" customWidth="1"/>
    <col min="4866" max="4866" width="32.85546875" style="104" customWidth="1"/>
    <col min="4867" max="4867" width="7.42578125" style="104" bestFit="1" customWidth="1"/>
    <col min="4868" max="4868" width="11.7109375" style="104" bestFit="1" customWidth="1"/>
    <col min="4869" max="4869" width="15.42578125" style="104" customWidth="1"/>
    <col min="4870" max="4870" width="19" style="104" customWidth="1"/>
    <col min="4871" max="4871" width="110.5703125" style="104" customWidth="1"/>
    <col min="4872" max="5120" width="9.140625" style="104"/>
    <col min="5121" max="5121" width="4.85546875" style="104" bestFit="1" customWidth="1"/>
    <col min="5122" max="5122" width="32.85546875" style="104" customWidth="1"/>
    <col min="5123" max="5123" width="7.42578125" style="104" bestFit="1" customWidth="1"/>
    <col min="5124" max="5124" width="11.7109375" style="104" bestFit="1" customWidth="1"/>
    <col min="5125" max="5125" width="15.42578125" style="104" customWidth="1"/>
    <col min="5126" max="5126" width="19" style="104" customWidth="1"/>
    <col min="5127" max="5127" width="110.5703125" style="104" customWidth="1"/>
    <col min="5128" max="5376" width="9.140625" style="104"/>
    <col min="5377" max="5377" width="4.85546875" style="104" bestFit="1" customWidth="1"/>
    <col min="5378" max="5378" width="32.85546875" style="104" customWidth="1"/>
    <col min="5379" max="5379" width="7.42578125" style="104" bestFit="1" customWidth="1"/>
    <col min="5380" max="5380" width="11.7109375" style="104" bestFit="1" customWidth="1"/>
    <col min="5381" max="5381" width="15.42578125" style="104" customWidth="1"/>
    <col min="5382" max="5382" width="19" style="104" customWidth="1"/>
    <col min="5383" max="5383" width="110.5703125" style="104" customWidth="1"/>
    <col min="5384" max="5632" width="9.140625" style="104"/>
    <col min="5633" max="5633" width="4.85546875" style="104" bestFit="1" customWidth="1"/>
    <col min="5634" max="5634" width="32.85546875" style="104" customWidth="1"/>
    <col min="5635" max="5635" width="7.42578125" style="104" bestFit="1" customWidth="1"/>
    <col min="5636" max="5636" width="11.7109375" style="104" bestFit="1" customWidth="1"/>
    <col min="5637" max="5637" width="15.42578125" style="104" customWidth="1"/>
    <col min="5638" max="5638" width="19" style="104" customWidth="1"/>
    <col min="5639" max="5639" width="110.5703125" style="104" customWidth="1"/>
    <col min="5640" max="5888" width="9.140625" style="104"/>
    <col min="5889" max="5889" width="4.85546875" style="104" bestFit="1" customWidth="1"/>
    <col min="5890" max="5890" width="32.85546875" style="104" customWidth="1"/>
    <col min="5891" max="5891" width="7.42578125" style="104" bestFit="1" customWidth="1"/>
    <col min="5892" max="5892" width="11.7109375" style="104" bestFit="1" customWidth="1"/>
    <col min="5893" max="5893" width="15.42578125" style="104" customWidth="1"/>
    <col min="5894" max="5894" width="19" style="104" customWidth="1"/>
    <col min="5895" max="5895" width="110.5703125" style="104" customWidth="1"/>
    <col min="5896" max="6144" width="9.140625" style="104"/>
    <col min="6145" max="6145" width="4.85546875" style="104" bestFit="1" customWidth="1"/>
    <col min="6146" max="6146" width="32.85546875" style="104" customWidth="1"/>
    <col min="6147" max="6147" width="7.42578125" style="104" bestFit="1" customWidth="1"/>
    <col min="6148" max="6148" width="11.7109375" style="104" bestFit="1" customWidth="1"/>
    <col min="6149" max="6149" width="15.42578125" style="104" customWidth="1"/>
    <col min="6150" max="6150" width="19" style="104" customWidth="1"/>
    <col min="6151" max="6151" width="110.5703125" style="104" customWidth="1"/>
    <col min="6152" max="6400" width="9.140625" style="104"/>
    <col min="6401" max="6401" width="4.85546875" style="104" bestFit="1" customWidth="1"/>
    <col min="6402" max="6402" width="32.85546875" style="104" customWidth="1"/>
    <col min="6403" max="6403" width="7.42578125" style="104" bestFit="1" customWidth="1"/>
    <col min="6404" max="6404" width="11.7109375" style="104" bestFit="1" customWidth="1"/>
    <col min="6405" max="6405" width="15.42578125" style="104" customWidth="1"/>
    <col min="6406" max="6406" width="19" style="104" customWidth="1"/>
    <col min="6407" max="6407" width="110.5703125" style="104" customWidth="1"/>
    <col min="6408" max="6656" width="9.140625" style="104"/>
    <col min="6657" max="6657" width="4.85546875" style="104" bestFit="1" customWidth="1"/>
    <col min="6658" max="6658" width="32.85546875" style="104" customWidth="1"/>
    <col min="6659" max="6659" width="7.42578125" style="104" bestFit="1" customWidth="1"/>
    <col min="6660" max="6660" width="11.7109375" style="104" bestFit="1" customWidth="1"/>
    <col min="6661" max="6661" width="15.42578125" style="104" customWidth="1"/>
    <col min="6662" max="6662" width="19" style="104" customWidth="1"/>
    <col min="6663" max="6663" width="110.5703125" style="104" customWidth="1"/>
    <col min="6664" max="6912" width="9.140625" style="104"/>
    <col min="6913" max="6913" width="4.85546875" style="104" bestFit="1" customWidth="1"/>
    <col min="6914" max="6914" width="32.85546875" style="104" customWidth="1"/>
    <col min="6915" max="6915" width="7.42578125" style="104" bestFit="1" customWidth="1"/>
    <col min="6916" max="6916" width="11.7109375" style="104" bestFit="1" customWidth="1"/>
    <col min="6917" max="6917" width="15.42578125" style="104" customWidth="1"/>
    <col min="6918" max="6918" width="19" style="104" customWidth="1"/>
    <col min="6919" max="6919" width="110.5703125" style="104" customWidth="1"/>
    <col min="6920" max="7168" width="9.140625" style="104"/>
    <col min="7169" max="7169" width="4.85546875" style="104" bestFit="1" customWidth="1"/>
    <col min="7170" max="7170" width="32.85546875" style="104" customWidth="1"/>
    <col min="7171" max="7171" width="7.42578125" style="104" bestFit="1" customWidth="1"/>
    <col min="7172" max="7172" width="11.7109375" style="104" bestFit="1" customWidth="1"/>
    <col min="7173" max="7173" width="15.42578125" style="104" customWidth="1"/>
    <col min="7174" max="7174" width="19" style="104" customWidth="1"/>
    <col min="7175" max="7175" width="110.5703125" style="104" customWidth="1"/>
    <col min="7176" max="7424" width="9.140625" style="104"/>
    <col min="7425" max="7425" width="4.85546875" style="104" bestFit="1" customWidth="1"/>
    <col min="7426" max="7426" width="32.85546875" style="104" customWidth="1"/>
    <col min="7427" max="7427" width="7.42578125" style="104" bestFit="1" customWidth="1"/>
    <col min="7428" max="7428" width="11.7109375" style="104" bestFit="1" customWidth="1"/>
    <col min="7429" max="7429" width="15.42578125" style="104" customWidth="1"/>
    <col min="7430" max="7430" width="19" style="104" customWidth="1"/>
    <col min="7431" max="7431" width="110.5703125" style="104" customWidth="1"/>
    <col min="7432" max="7680" width="9.140625" style="104"/>
    <col min="7681" max="7681" width="4.85546875" style="104" bestFit="1" customWidth="1"/>
    <col min="7682" max="7682" width="32.85546875" style="104" customWidth="1"/>
    <col min="7683" max="7683" width="7.42578125" style="104" bestFit="1" customWidth="1"/>
    <col min="7684" max="7684" width="11.7109375" style="104" bestFit="1" customWidth="1"/>
    <col min="7685" max="7685" width="15.42578125" style="104" customWidth="1"/>
    <col min="7686" max="7686" width="19" style="104" customWidth="1"/>
    <col min="7687" max="7687" width="110.5703125" style="104" customWidth="1"/>
    <col min="7688" max="7936" width="9.140625" style="104"/>
    <col min="7937" max="7937" width="4.85546875" style="104" bestFit="1" customWidth="1"/>
    <col min="7938" max="7938" width="32.85546875" style="104" customWidth="1"/>
    <col min="7939" max="7939" width="7.42578125" style="104" bestFit="1" customWidth="1"/>
    <col min="7940" max="7940" width="11.7109375" style="104" bestFit="1" customWidth="1"/>
    <col min="7941" max="7941" width="15.42578125" style="104" customWidth="1"/>
    <col min="7942" max="7942" width="19" style="104" customWidth="1"/>
    <col min="7943" max="7943" width="110.5703125" style="104" customWidth="1"/>
    <col min="7944" max="8192" width="9.140625" style="104"/>
    <col min="8193" max="8193" width="4.85546875" style="104" bestFit="1" customWidth="1"/>
    <col min="8194" max="8194" width="32.85546875" style="104" customWidth="1"/>
    <col min="8195" max="8195" width="7.42578125" style="104" bestFit="1" customWidth="1"/>
    <col min="8196" max="8196" width="11.7109375" style="104" bestFit="1" customWidth="1"/>
    <col min="8197" max="8197" width="15.42578125" style="104" customWidth="1"/>
    <col min="8198" max="8198" width="19" style="104" customWidth="1"/>
    <col min="8199" max="8199" width="110.5703125" style="104" customWidth="1"/>
    <col min="8200" max="8448" width="9.140625" style="104"/>
    <col min="8449" max="8449" width="4.85546875" style="104" bestFit="1" customWidth="1"/>
    <col min="8450" max="8450" width="32.85546875" style="104" customWidth="1"/>
    <col min="8451" max="8451" width="7.42578125" style="104" bestFit="1" customWidth="1"/>
    <col min="8452" max="8452" width="11.7109375" style="104" bestFit="1" customWidth="1"/>
    <col min="8453" max="8453" width="15.42578125" style="104" customWidth="1"/>
    <col min="8454" max="8454" width="19" style="104" customWidth="1"/>
    <col min="8455" max="8455" width="110.5703125" style="104" customWidth="1"/>
    <col min="8456" max="8704" width="9.140625" style="104"/>
    <col min="8705" max="8705" width="4.85546875" style="104" bestFit="1" customWidth="1"/>
    <col min="8706" max="8706" width="32.85546875" style="104" customWidth="1"/>
    <col min="8707" max="8707" width="7.42578125" style="104" bestFit="1" customWidth="1"/>
    <col min="8708" max="8708" width="11.7109375" style="104" bestFit="1" customWidth="1"/>
    <col min="8709" max="8709" width="15.42578125" style="104" customWidth="1"/>
    <col min="8710" max="8710" width="19" style="104" customWidth="1"/>
    <col min="8711" max="8711" width="110.5703125" style="104" customWidth="1"/>
    <col min="8712" max="8960" width="9.140625" style="104"/>
    <col min="8961" max="8961" width="4.85546875" style="104" bestFit="1" customWidth="1"/>
    <col min="8962" max="8962" width="32.85546875" style="104" customWidth="1"/>
    <col min="8963" max="8963" width="7.42578125" style="104" bestFit="1" customWidth="1"/>
    <col min="8964" max="8964" width="11.7109375" style="104" bestFit="1" customWidth="1"/>
    <col min="8965" max="8965" width="15.42578125" style="104" customWidth="1"/>
    <col min="8966" max="8966" width="19" style="104" customWidth="1"/>
    <col min="8967" max="8967" width="110.5703125" style="104" customWidth="1"/>
    <col min="8968" max="9216" width="9.140625" style="104"/>
    <col min="9217" max="9217" width="4.85546875" style="104" bestFit="1" customWidth="1"/>
    <col min="9218" max="9218" width="32.85546875" style="104" customWidth="1"/>
    <col min="9219" max="9219" width="7.42578125" style="104" bestFit="1" customWidth="1"/>
    <col min="9220" max="9220" width="11.7109375" style="104" bestFit="1" customWidth="1"/>
    <col min="9221" max="9221" width="15.42578125" style="104" customWidth="1"/>
    <col min="9222" max="9222" width="19" style="104" customWidth="1"/>
    <col min="9223" max="9223" width="110.5703125" style="104" customWidth="1"/>
    <col min="9224" max="9472" width="9.140625" style="104"/>
    <col min="9473" max="9473" width="4.85546875" style="104" bestFit="1" customWidth="1"/>
    <col min="9474" max="9474" width="32.85546875" style="104" customWidth="1"/>
    <col min="9475" max="9475" width="7.42578125" style="104" bestFit="1" customWidth="1"/>
    <col min="9476" max="9476" width="11.7109375" style="104" bestFit="1" customWidth="1"/>
    <col min="9477" max="9477" width="15.42578125" style="104" customWidth="1"/>
    <col min="9478" max="9478" width="19" style="104" customWidth="1"/>
    <col min="9479" max="9479" width="110.5703125" style="104" customWidth="1"/>
    <col min="9480" max="9728" width="9.140625" style="104"/>
    <col min="9729" max="9729" width="4.85546875" style="104" bestFit="1" customWidth="1"/>
    <col min="9730" max="9730" width="32.85546875" style="104" customWidth="1"/>
    <col min="9731" max="9731" width="7.42578125" style="104" bestFit="1" customWidth="1"/>
    <col min="9732" max="9732" width="11.7109375" style="104" bestFit="1" customWidth="1"/>
    <col min="9733" max="9733" width="15.42578125" style="104" customWidth="1"/>
    <col min="9734" max="9734" width="19" style="104" customWidth="1"/>
    <col min="9735" max="9735" width="110.5703125" style="104" customWidth="1"/>
    <col min="9736" max="9984" width="9.140625" style="104"/>
    <col min="9985" max="9985" width="4.85546875" style="104" bestFit="1" customWidth="1"/>
    <col min="9986" max="9986" width="32.85546875" style="104" customWidth="1"/>
    <col min="9987" max="9987" width="7.42578125" style="104" bestFit="1" customWidth="1"/>
    <col min="9988" max="9988" width="11.7109375" style="104" bestFit="1" customWidth="1"/>
    <col min="9989" max="9989" width="15.42578125" style="104" customWidth="1"/>
    <col min="9990" max="9990" width="19" style="104" customWidth="1"/>
    <col min="9991" max="9991" width="110.5703125" style="104" customWidth="1"/>
    <col min="9992" max="10240" width="9.140625" style="104"/>
    <col min="10241" max="10241" width="4.85546875" style="104" bestFit="1" customWidth="1"/>
    <col min="10242" max="10242" width="32.85546875" style="104" customWidth="1"/>
    <col min="10243" max="10243" width="7.42578125" style="104" bestFit="1" customWidth="1"/>
    <col min="10244" max="10244" width="11.7109375" style="104" bestFit="1" customWidth="1"/>
    <col min="10245" max="10245" width="15.42578125" style="104" customWidth="1"/>
    <col min="10246" max="10246" width="19" style="104" customWidth="1"/>
    <col min="10247" max="10247" width="110.5703125" style="104" customWidth="1"/>
    <col min="10248" max="10496" width="9.140625" style="104"/>
    <col min="10497" max="10497" width="4.85546875" style="104" bestFit="1" customWidth="1"/>
    <col min="10498" max="10498" width="32.85546875" style="104" customWidth="1"/>
    <col min="10499" max="10499" width="7.42578125" style="104" bestFit="1" customWidth="1"/>
    <col min="10500" max="10500" width="11.7109375" style="104" bestFit="1" customWidth="1"/>
    <col min="10501" max="10501" width="15.42578125" style="104" customWidth="1"/>
    <col min="10502" max="10502" width="19" style="104" customWidth="1"/>
    <col min="10503" max="10503" width="110.5703125" style="104" customWidth="1"/>
    <col min="10504" max="10752" width="9.140625" style="104"/>
    <col min="10753" max="10753" width="4.85546875" style="104" bestFit="1" customWidth="1"/>
    <col min="10754" max="10754" width="32.85546875" style="104" customWidth="1"/>
    <col min="10755" max="10755" width="7.42578125" style="104" bestFit="1" customWidth="1"/>
    <col min="10756" max="10756" width="11.7109375" style="104" bestFit="1" customWidth="1"/>
    <col min="10757" max="10757" width="15.42578125" style="104" customWidth="1"/>
    <col min="10758" max="10758" width="19" style="104" customWidth="1"/>
    <col min="10759" max="10759" width="110.5703125" style="104" customWidth="1"/>
    <col min="10760" max="11008" width="9.140625" style="104"/>
    <col min="11009" max="11009" width="4.85546875" style="104" bestFit="1" customWidth="1"/>
    <col min="11010" max="11010" width="32.85546875" style="104" customWidth="1"/>
    <col min="11011" max="11011" width="7.42578125" style="104" bestFit="1" customWidth="1"/>
    <col min="11012" max="11012" width="11.7109375" style="104" bestFit="1" customWidth="1"/>
    <col min="11013" max="11013" width="15.42578125" style="104" customWidth="1"/>
    <col min="11014" max="11014" width="19" style="104" customWidth="1"/>
    <col min="11015" max="11015" width="110.5703125" style="104" customWidth="1"/>
    <col min="11016" max="11264" width="9.140625" style="104"/>
    <col min="11265" max="11265" width="4.85546875" style="104" bestFit="1" customWidth="1"/>
    <col min="11266" max="11266" width="32.85546875" style="104" customWidth="1"/>
    <col min="11267" max="11267" width="7.42578125" style="104" bestFit="1" customWidth="1"/>
    <col min="11268" max="11268" width="11.7109375" style="104" bestFit="1" customWidth="1"/>
    <col min="11269" max="11269" width="15.42578125" style="104" customWidth="1"/>
    <col min="11270" max="11270" width="19" style="104" customWidth="1"/>
    <col min="11271" max="11271" width="110.5703125" style="104" customWidth="1"/>
    <col min="11272" max="11520" width="9.140625" style="104"/>
    <col min="11521" max="11521" width="4.85546875" style="104" bestFit="1" customWidth="1"/>
    <col min="11522" max="11522" width="32.85546875" style="104" customWidth="1"/>
    <col min="11523" max="11523" width="7.42578125" style="104" bestFit="1" customWidth="1"/>
    <col min="11524" max="11524" width="11.7109375" style="104" bestFit="1" customWidth="1"/>
    <col min="11525" max="11525" width="15.42578125" style="104" customWidth="1"/>
    <col min="11526" max="11526" width="19" style="104" customWidth="1"/>
    <col min="11527" max="11527" width="110.5703125" style="104" customWidth="1"/>
    <col min="11528" max="11776" width="9.140625" style="104"/>
    <col min="11777" max="11777" width="4.85546875" style="104" bestFit="1" customWidth="1"/>
    <col min="11778" max="11778" width="32.85546875" style="104" customWidth="1"/>
    <col min="11779" max="11779" width="7.42578125" style="104" bestFit="1" customWidth="1"/>
    <col min="11780" max="11780" width="11.7109375" style="104" bestFit="1" customWidth="1"/>
    <col min="11781" max="11781" width="15.42578125" style="104" customWidth="1"/>
    <col min="11782" max="11782" width="19" style="104" customWidth="1"/>
    <col min="11783" max="11783" width="110.5703125" style="104" customWidth="1"/>
    <col min="11784" max="12032" width="9.140625" style="104"/>
    <col min="12033" max="12033" width="4.85546875" style="104" bestFit="1" customWidth="1"/>
    <col min="12034" max="12034" width="32.85546875" style="104" customWidth="1"/>
    <col min="12035" max="12035" width="7.42578125" style="104" bestFit="1" customWidth="1"/>
    <col min="12036" max="12036" width="11.7109375" style="104" bestFit="1" customWidth="1"/>
    <col min="12037" max="12037" width="15.42578125" style="104" customWidth="1"/>
    <col min="12038" max="12038" width="19" style="104" customWidth="1"/>
    <col min="12039" max="12039" width="110.5703125" style="104" customWidth="1"/>
    <col min="12040" max="12288" width="9.140625" style="104"/>
    <col min="12289" max="12289" width="4.85546875" style="104" bestFit="1" customWidth="1"/>
    <col min="12290" max="12290" width="32.85546875" style="104" customWidth="1"/>
    <col min="12291" max="12291" width="7.42578125" style="104" bestFit="1" customWidth="1"/>
    <col min="12292" max="12292" width="11.7109375" style="104" bestFit="1" customWidth="1"/>
    <col min="12293" max="12293" width="15.42578125" style="104" customWidth="1"/>
    <col min="12294" max="12294" width="19" style="104" customWidth="1"/>
    <col min="12295" max="12295" width="110.5703125" style="104" customWidth="1"/>
    <col min="12296" max="12544" width="9.140625" style="104"/>
    <col min="12545" max="12545" width="4.85546875" style="104" bestFit="1" customWidth="1"/>
    <col min="12546" max="12546" width="32.85546875" style="104" customWidth="1"/>
    <col min="12547" max="12547" width="7.42578125" style="104" bestFit="1" customWidth="1"/>
    <col min="12548" max="12548" width="11.7109375" style="104" bestFit="1" customWidth="1"/>
    <col min="12549" max="12549" width="15.42578125" style="104" customWidth="1"/>
    <col min="12550" max="12550" width="19" style="104" customWidth="1"/>
    <col min="12551" max="12551" width="110.5703125" style="104" customWidth="1"/>
    <col min="12552" max="12800" width="9.140625" style="104"/>
    <col min="12801" max="12801" width="4.85546875" style="104" bestFit="1" customWidth="1"/>
    <col min="12802" max="12802" width="32.85546875" style="104" customWidth="1"/>
    <col min="12803" max="12803" width="7.42578125" style="104" bestFit="1" customWidth="1"/>
    <col min="12804" max="12804" width="11.7109375" style="104" bestFit="1" customWidth="1"/>
    <col min="12805" max="12805" width="15.42578125" style="104" customWidth="1"/>
    <col min="12806" max="12806" width="19" style="104" customWidth="1"/>
    <col min="12807" max="12807" width="110.5703125" style="104" customWidth="1"/>
    <col min="12808" max="13056" width="9.140625" style="104"/>
    <col min="13057" max="13057" width="4.85546875" style="104" bestFit="1" customWidth="1"/>
    <col min="13058" max="13058" width="32.85546875" style="104" customWidth="1"/>
    <col min="13059" max="13059" width="7.42578125" style="104" bestFit="1" customWidth="1"/>
    <col min="13060" max="13060" width="11.7109375" style="104" bestFit="1" customWidth="1"/>
    <col min="13061" max="13061" width="15.42578125" style="104" customWidth="1"/>
    <col min="13062" max="13062" width="19" style="104" customWidth="1"/>
    <col min="13063" max="13063" width="110.5703125" style="104" customWidth="1"/>
    <col min="13064" max="13312" width="9.140625" style="104"/>
    <col min="13313" max="13313" width="4.85546875" style="104" bestFit="1" customWidth="1"/>
    <col min="13314" max="13314" width="32.85546875" style="104" customWidth="1"/>
    <col min="13315" max="13315" width="7.42578125" style="104" bestFit="1" customWidth="1"/>
    <col min="13316" max="13316" width="11.7109375" style="104" bestFit="1" customWidth="1"/>
    <col min="13317" max="13317" width="15.42578125" style="104" customWidth="1"/>
    <col min="13318" max="13318" width="19" style="104" customWidth="1"/>
    <col min="13319" max="13319" width="110.5703125" style="104" customWidth="1"/>
    <col min="13320" max="13568" width="9.140625" style="104"/>
    <col min="13569" max="13569" width="4.85546875" style="104" bestFit="1" customWidth="1"/>
    <col min="13570" max="13570" width="32.85546875" style="104" customWidth="1"/>
    <col min="13571" max="13571" width="7.42578125" style="104" bestFit="1" customWidth="1"/>
    <col min="13572" max="13572" width="11.7109375" style="104" bestFit="1" customWidth="1"/>
    <col min="13573" max="13573" width="15.42578125" style="104" customWidth="1"/>
    <col min="13574" max="13574" width="19" style="104" customWidth="1"/>
    <col min="13575" max="13575" width="110.5703125" style="104" customWidth="1"/>
    <col min="13576" max="13824" width="9.140625" style="104"/>
    <col min="13825" max="13825" width="4.85546875" style="104" bestFit="1" customWidth="1"/>
    <col min="13826" max="13826" width="32.85546875" style="104" customWidth="1"/>
    <col min="13827" max="13827" width="7.42578125" style="104" bestFit="1" customWidth="1"/>
    <col min="13828" max="13828" width="11.7109375" style="104" bestFit="1" customWidth="1"/>
    <col min="13829" max="13829" width="15.42578125" style="104" customWidth="1"/>
    <col min="13830" max="13830" width="19" style="104" customWidth="1"/>
    <col min="13831" max="13831" width="110.5703125" style="104" customWidth="1"/>
    <col min="13832" max="14080" width="9.140625" style="104"/>
    <col min="14081" max="14081" width="4.85546875" style="104" bestFit="1" customWidth="1"/>
    <col min="14082" max="14082" width="32.85546875" style="104" customWidth="1"/>
    <col min="14083" max="14083" width="7.42578125" style="104" bestFit="1" customWidth="1"/>
    <col min="14084" max="14084" width="11.7109375" style="104" bestFit="1" customWidth="1"/>
    <col min="14085" max="14085" width="15.42578125" style="104" customWidth="1"/>
    <col min="14086" max="14086" width="19" style="104" customWidth="1"/>
    <col min="14087" max="14087" width="110.5703125" style="104" customWidth="1"/>
    <col min="14088" max="14336" width="9.140625" style="104"/>
    <col min="14337" max="14337" width="4.85546875" style="104" bestFit="1" customWidth="1"/>
    <col min="14338" max="14338" width="32.85546875" style="104" customWidth="1"/>
    <col min="14339" max="14339" width="7.42578125" style="104" bestFit="1" customWidth="1"/>
    <col min="14340" max="14340" width="11.7109375" style="104" bestFit="1" customWidth="1"/>
    <col min="14341" max="14341" width="15.42578125" style="104" customWidth="1"/>
    <col min="14342" max="14342" width="19" style="104" customWidth="1"/>
    <col min="14343" max="14343" width="110.5703125" style="104" customWidth="1"/>
    <col min="14344" max="14592" width="9.140625" style="104"/>
    <col min="14593" max="14593" width="4.85546875" style="104" bestFit="1" customWidth="1"/>
    <col min="14594" max="14594" width="32.85546875" style="104" customWidth="1"/>
    <col min="14595" max="14595" width="7.42578125" style="104" bestFit="1" customWidth="1"/>
    <col min="14596" max="14596" width="11.7109375" style="104" bestFit="1" customWidth="1"/>
    <col min="14597" max="14597" width="15.42578125" style="104" customWidth="1"/>
    <col min="14598" max="14598" width="19" style="104" customWidth="1"/>
    <col min="14599" max="14599" width="110.5703125" style="104" customWidth="1"/>
    <col min="14600" max="14848" width="9.140625" style="104"/>
    <col min="14849" max="14849" width="4.85546875" style="104" bestFit="1" customWidth="1"/>
    <col min="14850" max="14850" width="32.85546875" style="104" customWidth="1"/>
    <col min="14851" max="14851" width="7.42578125" style="104" bestFit="1" customWidth="1"/>
    <col min="14852" max="14852" width="11.7109375" style="104" bestFit="1" customWidth="1"/>
    <col min="14853" max="14853" width="15.42578125" style="104" customWidth="1"/>
    <col min="14854" max="14854" width="19" style="104" customWidth="1"/>
    <col min="14855" max="14855" width="110.5703125" style="104" customWidth="1"/>
    <col min="14856" max="15104" width="9.140625" style="104"/>
    <col min="15105" max="15105" width="4.85546875" style="104" bestFit="1" customWidth="1"/>
    <col min="15106" max="15106" width="32.85546875" style="104" customWidth="1"/>
    <col min="15107" max="15107" width="7.42578125" style="104" bestFit="1" customWidth="1"/>
    <col min="15108" max="15108" width="11.7109375" style="104" bestFit="1" customWidth="1"/>
    <col min="15109" max="15109" width="15.42578125" style="104" customWidth="1"/>
    <col min="15110" max="15110" width="19" style="104" customWidth="1"/>
    <col min="15111" max="15111" width="110.5703125" style="104" customWidth="1"/>
    <col min="15112" max="15360" width="9.140625" style="104"/>
    <col min="15361" max="15361" width="4.85546875" style="104" bestFit="1" customWidth="1"/>
    <col min="15362" max="15362" width="32.85546875" style="104" customWidth="1"/>
    <col min="15363" max="15363" width="7.42578125" style="104" bestFit="1" customWidth="1"/>
    <col min="15364" max="15364" width="11.7109375" style="104" bestFit="1" customWidth="1"/>
    <col min="15365" max="15365" width="15.42578125" style="104" customWidth="1"/>
    <col min="15366" max="15366" width="19" style="104" customWidth="1"/>
    <col min="15367" max="15367" width="110.5703125" style="104" customWidth="1"/>
    <col min="15368" max="15616" width="9.140625" style="104"/>
    <col min="15617" max="15617" width="4.85546875" style="104" bestFit="1" customWidth="1"/>
    <col min="15618" max="15618" width="32.85546875" style="104" customWidth="1"/>
    <col min="15619" max="15619" width="7.42578125" style="104" bestFit="1" customWidth="1"/>
    <col min="15620" max="15620" width="11.7109375" style="104" bestFit="1" customWidth="1"/>
    <col min="15621" max="15621" width="15.42578125" style="104" customWidth="1"/>
    <col min="15622" max="15622" width="19" style="104" customWidth="1"/>
    <col min="15623" max="15623" width="110.5703125" style="104" customWidth="1"/>
    <col min="15624" max="15872" width="9.140625" style="104"/>
    <col min="15873" max="15873" width="4.85546875" style="104" bestFit="1" customWidth="1"/>
    <col min="15874" max="15874" width="32.85546875" style="104" customWidth="1"/>
    <col min="15875" max="15875" width="7.42578125" style="104" bestFit="1" customWidth="1"/>
    <col min="15876" max="15876" width="11.7109375" style="104" bestFit="1" customWidth="1"/>
    <col min="15877" max="15877" width="15.42578125" style="104" customWidth="1"/>
    <col min="15878" max="15878" width="19" style="104" customWidth="1"/>
    <col min="15879" max="15879" width="110.5703125" style="104" customWidth="1"/>
    <col min="15880" max="16128" width="9.140625" style="104"/>
    <col min="16129" max="16129" width="4.85546875" style="104" bestFit="1" customWidth="1"/>
    <col min="16130" max="16130" width="32.85546875" style="104" customWidth="1"/>
    <col min="16131" max="16131" width="7.42578125" style="104" bestFit="1" customWidth="1"/>
    <col min="16132" max="16132" width="11.7109375" style="104" bestFit="1" customWidth="1"/>
    <col min="16133" max="16133" width="15.42578125" style="104" customWidth="1"/>
    <col min="16134" max="16134" width="19" style="104" customWidth="1"/>
    <col min="16135" max="16135" width="110.5703125" style="104" customWidth="1"/>
    <col min="16136" max="16384" width="9.140625" style="104"/>
  </cols>
  <sheetData>
    <row r="1" spans="1:7" x14ac:dyDescent="0.2">
      <c r="A1" s="119"/>
      <c r="B1" s="120"/>
      <c r="C1" s="121" t="s">
        <v>41</v>
      </c>
      <c r="D1" s="121" t="s">
        <v>42</v>
      </c>
      <c r="E1" s="102" t="s">
        <v>43</v>
      </c>
      <c r="F1" s="102" t="s">
        <v>44</v>
      </c>
    </row>
    <row r="2" spans="1:7" ht="15.75" x14ac:dyDescent="0.25">
      <c r="A2" s="122" t="s">
        <v>1</v>
      </c>
      <c r="B2" s="123" t="s">
        <v>2</v>
      </c>
      <c r="C2" s="124"/>
      <c r="D2" s="125"/>
      <c r="F2" s="106"/>
    </row>
    <row r="3" spans="1:7" x14ac:dyDescent="0.2">
      <c r="A3" s="119"/>
      <c r="B3" s="126"/>
      <c r="C3" s="124"/>
      <c r="D3" s="125"/>
      <c r="F3" s="106"/>
    </row>
    <row r="4" spans="1:7" ht="12.75" x14ac:dyDescent="0.2">
      <c r="A4" s="127" t="s">
        <v>45</v>
      </c>
      <c r="B4" s="126" t="s">
        <v>46</v>
      </c>
      <c r="C4" s="124"/>
      <c r="D4" s="125"/>
      <c r="F4" s="106"/>
    </row>
    <row r="5" spans="1:7" x14ac:dyDescent="0.2">
      <c r="A5" s="119"/>
      <c r="B5" s="126"/>
      <c r="C5" s="124"/>
      <c r="D5" s="125"/>
      <c r="F5" s="106"/>
    </row>
    <row r="6" spans="1:7" ht="204" x14ac:dyDescent="0.2">
      <c r="A6" s="119" t="s">
        <v>47</v>
      </c>
      <c r="B6" s="128" t="s">
        <v>48</v>
      </c>
      <c r="C6" s="129" t="s">
        <v>49</v>
      </c>
      <c r="D6" s="125">
        <v>1</v>
      </c>
      <c r="F6" s="102">
        <f>D6*E6</f>
        <v>0</v>
      </c>
    </row>
    <row r="7" spans="1:7" x14ac:dyDescent="0.2">
      <c r="A7" s="119"/>
      <c r="B7" s="128"/>
      <c r="C7" s="124"/>
      <c r="D7" s="125"/>
    </row>
    <row r="8" spans="1:7" s="109" customFormat="1" ht="12.75" x14ac:dyDescent="0.2">
      <c r="A8" s="127" t="s">
        <v>50</v>
      </c>
      <c r="B8" s="130" t="s">
        <v>51</v>
      </c>
      <c r="C8" s="131"/>
      <c r="D8" s="132"/>
      <c r="E8" s="108"/>
      <c r="F8" s="108"/>
      <c r="G8" s="107"/>
    </row>
    <row r="9" spans="1:7" x14ac:dyDescent="0.2">
      <c r="A9" s="119"/>
      <c r="B9" s="128"/>
      <c r="C9" s="124"/>
      <c r="D9" s="125"/>
    </row>
    <row r="10" spans="1:7" ht="51" x14ac:dyDescent="0.2">
      <c r="A10" s="133" t="s">
        <v>52</v>
      </c>
      <c r="B10" s="128" t="s">
        <v>56</v>
      </c>
      <c r="C10" s="124" t="s">
        <v>57</v>
      </c>
      <c r="D10" s="125">
        <v>1</v>
      </c>
      <c r="F10" s="102">
        <f>D10*E10</f>
        <v>0</v>
      </c>
    </row>
    <row r="11" spans="1:7" x14ac:dyDescent="0.2">
      <c r="A11" s="119"/>
      <c r="B11" s="128"/>
      <c r="C11" s="124"/>
      <c r="D11" s="125"/>
    </row>
    <row r="12" spans="1:7" ht="51" x14ac:dyDescent="0.2">
      <c r="A12" s="133" t="s">
        <v>55</v>
      </c>
      <c r="B12" s="128" t="s">
        <v>61</v>
      </c>
      <c r="C12" s="124" t="s">
        <v>57</v>
      </c>
      <c r="D12" s="125">
        <v>1</v>
      </c>
      <c r="F12" s="102">
        <f>D12*E12</f>
        <v>0</v>
      </c>
    </row>
    <row r="13" spans="1:7" x14ac:dyDescent="0.2">
      <c r="A13" s="119"/>
      <c r="B13" s="128"/>
      <c r="C13" s="124"/>
      <c r="D13" s="125"/>
    </row>
    <row r="14" spans="1:7" ht="51" x14ac:dyDescent="0.2">
      <c r="A14" s="133" t="s">
        <v>58</v>
      </c>
      <c r="B14" s="128" t="s">
        <v>207</v>
      </c>
      <c r="C14" s="124" t="s">
        <v>57</v>
      </c>
      <c r="D14" s="125">
        <v>1</v>
      </c>
      <c r="F14" s="102">
        <f>D14*E14</f>
        <v>0</v>
      </c>
    </row>
    <row r="15" spans="1:7" x14ac:dyDescent="0.2">
      <c r="A15" s="119"/>
      <c r="B15" s="128"/>
      <c r="C15" s="124"/>
      <c r="D15" s="125"/>
    </row>
    <row r="16" spans="1:7" ht="51" x14ac:dyDescent="0.2">
      <c r="A16" s="133" t="s">
        <v>60</v>
      </c>
      <c r="B16" s="128" t="s">
        <v>167</v>
      </c>
      <c r="C16" s="124" t="s">
        <v>57</v>
      </c>
      <c r="D16" s="125">
        <v>1</v>
      </c>
      <c r="F16" s="102">
        <f>D16*E16</f>
        <v>0</v>
      </c>
    </row>
    <row r="17" spans="1:7" x14ac:dyDescent="0.2">
      <c r="A17" s="119"/>
      <c r="B17" s="128"/>
      <c r="C17" s="124"/>
      <c r="D17" s="125"/>
    </row>
    <row r="18" spans="1:7" ht="63.75" x14ac:dyDescent="0.2">
      <c r="A18" s="133" t="s">
        <v>62</v>
      </c>
      <c r="B18" s="128" t="s">
        <v>208</v>
      </c>
      <c r="C18" s="124" t="s">
        <v>79</v>
      </c>
      <c r="D18" s="125">
        <v>8</v>
      </c>
      <c r="F18" s="102">
        <f>D18*E18</f>
        <v>0</v>
      </c>
    </row>
    <row r="19" spans="1:7" s="109" customFormat="1" x14ac:dyDescent="0.2">
      <c r="A19" s="119"/>
      <c r="B19" s="128"/>
      <c r="C19" s="124"/>
      <c r="D19" s="125"/>
      <c r="E19" s="102"/>
      <c r="F19" s="102"/>
      <c r="G19" s="107"/>
    </row>
    <row r="20" spans="1:7" ht="12.75" x14ac:dyDescent="0.2">
      <c r="A20" s="127" t="s">
        <v>102</v>
      </c>
      <c r="B20" s="130" t="s">
        <v>103</v>
      </c>
      <c r="C20" s="131"/>
      <c r="D20" s="157"/>
      <c r="E20" s="108"/>
      <c r="F20" s="108"/>
    </row>
    <row r="21" spans="1:7" x14ac:dyDescent="0.2">
      <c r="A21" s="119"/>
      <c r="B21" s="128"/>
      <c r="C21" s="124"/>
      <c r="D21" s="125"/>
    </row>
    <row r="22" spans="1:7" ht="25.5" x14ac:dyDescent="0.2">
      <c r="A22" s="133" t="s">
        <v>64</v>
      </c>
      <c r="B22" s="128" t="s">
        <v>107</v>
      </c>
      <c r="C22" s="124" t="s">
        <v>57</v>
      </c>
      <c r="D22" s="125">
        <v>1</v>
      </c>
      <c r="F22" s="102">
        <f>D22*E22</f>
        <v>0</v>
      </c>
    </row>
    <row r="23" spans="1:7" x14ac:dyDescent="0.2">
      <c r="A23" s="119"/>
      <c r="B23" s="128"/>
      <c r="C23" s="124"/>
      <c r="D23" s="125"/>
    </row>
    <row r="24" spans="1:7" ht="25.5" x14ac:dyDescent="0.2">
      <c r="A24" s="133" t="s">
        <v>67</v>
      </c>
      <c r="B24" s="128" t="s">
        <v>209</v>
      </c>
      <c r="C24" s="124" t="s">
        <v>79</v>
      </c>
      <c r="D24" s="125">
        <v>8</v>
      </c>
      <c r="F24" s="102">
        <f>D24*E24</f>
        <v>0</v>
      </c>
    </row>
    <row r="25" spans="1:7" x14ac:dyDescent="0.2">
      <c r="A25" s="119"/>
      <c r="B25" s="128"/>
      <c r="C25" s="124"/>
      <c r="D25" s="125"/>
    </row>
    <row r="26" spans="1:7" ht="51" x14ac:dyDescent="0.2">
      <c r="A26" s="133" t="s">
        <v>69</v>
      </c>
      <c r="B26" s="128" t="s">
        <v>125</v>
      </c>
      <c r="C26" s="124" t="s">
        <v>126</v>
      </c>
      <c r="D26" s="125">
        <v>1</v>
      </c>
      <c r="F26" s="102">
        <f>D26*E26</f>
        <v>0</v>
      </c>
    </row>
    <row r="27" spans="1:7" x14ac:dyDescent="0.2">
      <c r="A27" s="119"/>
      <c r="B27" s="128"/>
      <c r="C27" s="124"/>
      <c r="D27" s="125"/>
    </row>
    <row r="28" spans="1:7" x14ac:dyDescent="0.2">
      <c r="A28" s="119"/>
      <c r="B28" s="143" t="s">
        <v>127</v>
      </c>
      <c r="C28" s="144"/>
      <c r="D28" s="145"/>
      <c r="E28" s="112"/>
      <c r="F28" s="113">
        <f>SUM(F6:F27)</f>
        <v>0</v>
      </c>
    </row>
    <row r="29" spans="1:7" x14ac:dyDescent="0.2">
      <c r="A29" s="119"/>
      <c r="B29" s="146"/>
      <c r="C29" s="147"/>
      <c r="D29" s="148"/>
      <c r="E29" s="114"/>
      <c r="F29" s="115"/>
    </row>
    <row r="30" spans="1:7" x14ac:dyDescent="0.2">
      <c r="A30" s="119"/>
      <c r="B30" s="146"/>
      <c r="C30" s="147"/>
      <c r="D30" s="148"/>
      <c r="E30" s="114"/>
      <c r="F30" s="115"/>
    </row>
    <row r="31" spans="1:7" ht="15.75" x14ac:dyDescent="0.25">
      <c r="A31" s="122" t="s">
        <v>3</v>
      </c>
      <c r="B31" s="123" t="s">
        <v>4</v>
      </c>
      <c r="C31" s="124"/>
      <c r="D31" s="125"/>
      <c r="F31" s="106"/>
    </row>
    <row r="32" spans="1:7" x14ac:dyDescent="0.2">
      <c r="A32" s="119"/>
      <c r="B32" s="126"/>
      <c r="C32" s="124"/>
      <c r="D32" s="125"/>
      <c r="F32" s="106"/>
    </row>
    <row r="33" spans="1:6" ht="12.75" x14ac:dyDescent="0.2">
      <c r="A33" s="127" t="s">
        <v>128</v>
      </c>
      <c r="B33" s="130" t="s">
        <v>173</v>
      </c>
      <c r="C33" s="124"/>
      <c r="D33" s="125"/>
    </row>
    <row r="34" spans="1:6" x14ac:dyDescent="0.2">
      <c r="A34" s="119"/>
      <c r="B34" s="128"/>
      <c r="C34" s="124"/>
      <c r="D34" s="125"/>
    </row>
    <row r="35" spans="1:6" ht="51" x14ac:dyDescent="0.2">
      <c r="A35" s="119" t="s">
        <v>47</v>
      </c>
      <c r="B35" s="128" t="s">
        <v>174</v>
      </c>
      <c r="C35" s="124" t="s">
        <v>66</v>
      </c>
      <c r="D35" s="125">
        <v>20.399999999999999</v>
      </c>
      <c r="F35" s="102">
        <f>D35*E35</f>
        <v>0</v>
      </c>
    </row>
    <row r="36" spans="1:6" x14ac:dyDescent="0.2">
      <c r="A36" s="119"/>
      <c r="B36" s="128"/>
      <c r="C36" s="124"/>
      <c r="D36" s="125"/>
    </row>
    <row r="37" spans="1:6" ht="63.75" x14ac:dyDescent="0.2">
      <c r="A37" s="133" t="s">
        <v>52</v>
      </c>
      <c r="B37" s="128" t="s">
        <v>175</v>
      </c>
      <c r="C37" s="124" t="s">
        <v>176</v>
      </c>
      <c r="D37" s="125">
        <v>1</v>
      </c>
      <c r="F37" s="102">
        <f>D37*E37</f>
        <v>0</v>
      </c>
    </row>
    <row r="38" spans="1:6" x14ac:dyDescent="0.2">
      <c r="A38" s="119"/>
      <c r="B38" s="128"/>
      <c r="C38" s="124"/>
      <c r="D38" s="125"/>
    </row>
    <row r="39" spans="1:6" ht="12.75" x14ac:dyDescent="0.2">
      <c r="A39" s="135"/>
      <c r="B39" s="135"/>
      <c r="C39" s="124"/>
      <c r="D39" s="125"/>
    </row>
    <row r="40" spans="1:6" ht="12.75" x14ac:dyDescent="0.2">
      <c r="A40" s="127" t="s">
        <v>133</v>
      </c>
      <c r="B40" s="130" t="s">
        <v>129</v>
      </c>
      <c r="C40" s="124"/>
      <c r="D40" s="125"/>
    </row>
    <row r="41" spans="1:6" x14ac:dyDescent="0.2">
      <c r="A41" s="119"/>
      <c r="B41" s="128"/>
      <c r="C41" s="124"/>
      <c r="D41" s="125"/>
    </row>
    <row r="42" spans="1:6" ht="51" x14ac:dyDescent="0.2">
      <c r="A42" s="133" t="s">
        <v>55</v>
      </c>
      <c r="B42" s="128" t="s">
        <v>210</v>
      </c>
      <c r="C42" s="124" t="s">
        <v>57</v>
      </c>
      <c r="D42" s="125">
        <v>1</v>
      </c>
      <c r="F42" s="102">
        <f>D42*E42</f>
        <v>0</v>
      </c>
    </row>
    <row r="43" spans="1:6" x14ac:dyDescent="0.2">
      <c r="A43" s="119"/>
      <c r="B43" s="128"/>
      <c r="C43" s="124"/>
      <c r="D43" s="125"/>
    </row>
    <row r="44" spans="1:6" ht="12.75" x14ac:dyDescent="0.2">
      <c r="A44" s="127" t="s">
        <v>139</v>
      </c>
      <c r="B44" s="130" t="s">
        <v>134</v>
      </c>
      <c r="C44" s="124"/>
      <c r="D44" s="125"/>
    </row>
    <row r="45" spans="1:6" x14ac:dyDescent="0.2">
      <c r="A45" s="119"/>
      <c r="B45" s="128"/>
      <c r="C45" s="124"/>
      <c r="D45" s="125"/>
    </row>
    <row r="46" spans="1:6" ht="38.25" x14ac:dyDescent="0.2">
      <c r="A46" s="133" t="s">
        <v>58</v>
      </c>
      <c r="B46" s="128" t="s">
        <v>135</v>
      </c>
      <c r="C46" s="124" t="s">
        <v>66</v>
      </c>
      <c r="D46" s="125">
        <v>61.3</v>
      </c>
      <c r="F46" s="102">
        <f>D46*E46</f>
        <v>0</v>
      </c>
    </row>
    <row r="47" spans="1:6" x14ac:dyDescent="0.2">
      <c r="A47" s="119"/>
      <c r="B47" s="128"/>
      <c r="C47" s="124"/>
      <c r="D47" s="125"/>
    </row>
    <row r="48" spans="1:6" ht="25.5" x14ac:dyDescent="0.2">
      <c r="A48" s="133" t="s">
        <v>60</v>
      </c>
      <c r="B48" s="128" t="s">
        <v>138</v>
      </c>
      <c r="C48" s="124" t="s">
        <v>54</v>
      </c>
      <c r="D48" s="125">
        <v>1</v>
      </c>
      <c r="F48" s="102">
        <f>D48*E48</f>
        <v>0</v>
      </c>
    </row>
    <row r="49" spans="1:6" x14ac:dyDescent="0.2">
      <c r="A49" s="119"/>
      <c r="B49" s="128"/>
      <c r="C49" s="124"/>
      <c r="D49" s="125"/>
    </row>
    <row r="50" spans="1:6" x14ac:dyDescent="0.2">
      <c r="A50" s="119"/>
      <c r="B50" s="128"/>
      <c r="C50" s="124"/>
      <c r="D50" s="125"/>
    </row>
    <row r="51" spans="1:6" ht="12.75" x14ac:dyDescent="0.2">
      <c r="A51" s="127" t="s">
        <v>179</v>
      </c>
      <c r="B51" s="130" t="s">
        <v>180</v>
      </c>
      <c r="C51" s="124"/>
      <c r="D51" s="125"/>
    </row>
    <row r="52" spans="1:6" x14ac:dyDescent="0.2">
      <c r="A52" s="119"/>
      <c r="B52" s="128"/>
      <c r="C52" s="124"/>
      <c r="D52" s="125"/>
    </row>
    <row r="53" spans="1:6" ht="51" x14ac:dyDescent="0.2">
      <c r="A53" s="133" t="s">
        <v>62</v>
      </c>
      <c r="B53" s="128" t="s">
        <v>181</v>
      </c>
      <c r="C53" s="124" t="s">
        <v>66</v>
      </c>
      <c r="D53" s="125">
        <v>3.3</v>
      </c>
      <c r="F53" s="102">
        <f>D53*E53</f>
        <v>0</v>
      </c>
    </row>
    <row r="54" spans="1:6" x14ac:dyDescent="0.2">
      <c r="A54" s="119"/>
      <c r="B54" s="128"/>
      <c r="C54" s="124"/>
      <c r="D54" s="125"/>
    </row>
    <row r="55" spans="1:6" ht="12.75" x14ac:dyDescent="0.2">
      <c r="A55" s="127" t="s">
        <v>182</v>
      </c>
      <c r="B55" s="130" t="s">
        <v>140</v>
      </c>
      <c r="C55" s="124"/>
      <c r="D55" s="125"/>
    </row>
    <row r="56" spans="1:6" x14ac:dyDescent="0.2">
      <c r="A56" s="119"/>
      <c r="B56" s="128"/>
      <c r="C56" s="124"/>
      <c r="D56" s="125"/>
    </row>
    <row r="57" spans="1:6" ht="27.6" customHeight="1" x14ac:dyDescent="0.2">
      <c r="A57" s="133" t="s">
        <v>64</v>
      </c>
      <c r="B57" s="128" t="s">
        <v>183</v>
      </c>
      <c r="C57" s="124" t="s">
        <v>66</v>
      </c>
      <c r="D57" s="125">
        <v>20.399999999999999</v>
      </c>
      <c r="F57" s="102">
        <f>D57*E57</f>
        <v>0</v>
      </c>
    </row>
    <row r="58" spans="1:6" x14ac:dyDescent="0.2">
      <c r="A58" s="119"/>
      <c r="B58" s="128"/>
      <c r="C58" s="124"/>
      <c r="D58" s="125"/>
    </row>
    <row r="59" spans="1:6" ht="25.5" x14ac:dyDescent="0.2">
      <c r="A59" s="133" t="s">
        <v>67</v>
      </c>
      <c r="B59" s="128" t="s">
        <v>184</v>
      </c>
      <c r="C59" s="124" t="s">
        <v>79</v>
      </c>
      <c r="D59" s="125">
        <v>18</v>
      </c>
      <c r="F59" s="102">
        <f>D59*E59</f>
        <v>0</v>
      </c>
    </row>
    <row r="60" spans="1:6" x14ac:dyDescent="0.2">
      <c r="A60" s="119"/>
      <c r="B60" s="128"/>
      <c r="C60" s="124"/>
      <c r="D60" s="125"/>
    </row>
    <row r="61" spans="1:6" x14ac:dyDescent="0.2">
      <c r="A61" s="119"/>
      <c r="B61" s="143" t="s">
        <v>145</v>
      </c>
      <c r="C61" s="144"/>
      <c r="D61" s="145"/>
      <c r="E61" s="112"/>
      <c r="F61" s="113">
        <f>SUM(F35:F60)</f>
        <v>0</v>
      </c>
    </row>
    <row r="62" spans="1:6" x14ac:dyDescent="0.2">
      <c r="A62" s="119"/>
      <c r="B62" s="146"/>
      <c r="C62" s="147"/>
      <c r="D62" s="148"/>
      <c r="E62" s="114"/>
      <c r="F62" s="115"/>
    </row>
    <row r="63" spans="1:6" x14ac:dyDescent="0.2">
      <c r="A63" s="119"/>
      <c r="B63" s="135"/>
      <c r="C63" s="135"/>
      <c r="D63" s="135"/>
      <c r="E63" s="104"/>
      <c r="F63" s="104"/>
    </row>
    <row r="64" spans="1:6" ht="15.75" x14ac:dyDescent="0.25">
      <c r="A64" s="122" t="s">
        <v>5</v>
      </c>
      <c r="B64" s="123" t="s">
        <v>146</v>
      </c>
      <c r="C64" s="124"/>
      <c r="D64" s="125"/>
    </row>
    <row r="65" spans="1:6" x14ac:dyDescent="0.2">
      <c r="A65" s="119"/>
      <c r="B65" s="120"/>
      <c r="C65" s="124"/>
      <c r="D65" s="125"/>
    </row>
    <row r="66" spans="1:6" ht="12.75" x14ac:dyDescent="0.2">
      <c r="A66" s="127" t="s">
        <v>147</v>
      </c>
      <c r="B66" s="130" t="s">
        <v>148</v>
      </c>
      <c r="C66" s="131"/>
      <c r="D66" s="132"/>
      <c r="E66" s="108"/>
      <c r="F66" s="108"/>
    </row>
    <row r="67" spans="1:6" x14ac:dyDescent="0.2">
      <c r="A67" s="119"/>
      <c r="B67" s="128"/>
      <c r="C67" s="124"/>
      <c r="D67" s="125"/>
    </row>
    <row r="68" spans="1:6" ht="38.25" x14ac:dyDescent="0.2">
      <c r="A68" s="119" t="s">
        <v>47</v>
      </c>
      <c r="B68" s="128" t="s">
        <v>185</v>
      </c>
      <c r="C68" s="124" t="s">
        <v>54</v>
      </c>
      <c r="D68" s="125">
        <v>1</v>
      </c>
      <c r="F68" s="102">
        <f>D68*E68</f>
        <v>0</v>
      </c>
    </row>
    <row r="69" spans="1:6" x14ac:dyDescent="0.2">
      <c r="A69" s="119"/>
      <c r="B69" s="128"/>
      <c r="C69" s="124"/>
      <c r="D69" s="125"/>
    </row>
    <row r="70" spans="1:6" ht="51" x14ac:dyDescent="0.2">
      <c r="A70" s="119" t="s">
        <v>52</v>
      </c>
      <c r="B70" s="128" t="s">
        <v>186</v>
      </c>
      <c r="C70" s="124" t="s">
        <v>57</v>
      </c>
      <c r="D70" s="125">
        <v>1</v>
      </c>
      <c r="F70" s="102">
        <f>D70*E70</f>
        <v>0</v>
      </c>
    </row>
    <row r="71" spans="1:6" x14ac:dyDescent="0.2">
      <c r="A71" s="119"/>
      <c r="B71" s="128"/>
      <c r="C71" s="124"/>
      <c r="D71" s="125"/>
    </row>
    <row r="72" spans="1:6" ht="38.25" x14ac:dyDescent="0.2">
      <c r="A72" s="119" t="s">
        <v>55</v>
      </c>
      <c r="B72" s="128" t="s">
        <v>206</v>
      </c>
      <c r="C72" s="124" t="s">
        <v>54</v>
      </c>
      <c r="D72" s="125">
        <v>1</v>
      </c>
      <c r="F72" s="102">
        <f>D72*E72</f>
        <v>0</v>
      </c>
    </row>
    <row r="73" spans="1:6" x14ac:dyDescent="0.2">
      <c r="A73" s="119"/>
      <c r="B73" s="128"/>
      <c r="C73" s="124"/>
      <c r="D73" s="125"/>
    </row>
    <row r="74" spans="1:6" ht="25.5" x14ac:dyDescent="0.2">
      <c r="A74" s="133" t="s">
        <v>58</v>
      </c>
      <c r="B74" s="128" t="s">
        <v>150</v>
      </c>
      <c r="C74" s="124" t="s">
        <v>79</v>
      </c>
      <c r="D74" s="125">
        <v>9</v>
      </c>
      <c r="F74" s="102">
        <f>D74*E74</f>
        <v>0</v>
      </c>
    </row>
    <row r="75" spans="1:6" x14ac:dyDescent="0.2">
      <c r="A75" s="119"/>
      <c r="B75" s="128"/>
      <c r="C75" s="124"/>
      <c r="D75" s="125"/>
    </row>
    <row r="76" spans="1:6" x14ac:dyDescent="0.2">
      <c r="A76" s="133"/>
      <c r="B76" s="143" t="s">
        <v>158</v>
      </c>
      <c r="C76" s="144"/>
      <c r="D76" s="145"/>
      <c r="E76" s="112"/>
      <c r="F76" s="113">
        <f>SUM(F68:F75)</f>
        <v>0</v>
      </c>
    </row>
    <row r="77" spans="1:6" x14ac:dyDescent="0.2">
      <c r="A77" s="119"/>
      <c r="B77" s="120"/>
      <c r="C77" s="124"/>
      <c r="D77" s="125"/>
    </row>
    <row r="78" spans="1:6" x14ac:dyDescent="0.2">
      <c r="A78" s="119"/>
      <c r="B78" s="120"/>
      <c r="C78" s="124"/>
      <c r="D78" s="125"/>
    </row>
    <row r="79" spans="1:6" ht="15.75" x14ac:dyDescent="0.2">
      <c r="A79" s="155" t="s">
        <v>7</v>
      </c>
      <c r="B79" s="156" t="s">
        <v>189</v>
      </c>
      <c r="C79" s="124"/>
      <c r="D79" s="125"/>
    </row>
    <row r="80" spans="1:6" x14ac:dyDescent="0.2">
      <c r="A80" s="119"/>
      <c r="B80" s="120"/>
      <c r="C80" s="124"/>
      <c r="D80" s="125"/>
    </row>
    <row r="81" spans="1:7" ht="12.75" x14ac:dyDescent="0.2">
      <c r="A81" s="127" t="s">
        <v>190</v>
      </c>
      <c r="B81" s="130" t="s">
        <v>8</v>
      </c>
      <c r="C81" s="131"/>
      <c r="D81" s="132"/>
      <c r="E81" s="108"/>
      <c r="F81" s="108"/>
    </row>
    <row r="82" spans="1:7" x14ac:dyDescent="0.2">
      <c r="A82" s="119"/>
      <c r="B82" s="128"/>
      <c r="C82" s="124"/>
      <c r="D82" s="125"/>
    </row>
    <row r="83" spans="1:7" ht="25.5" x14ac:dyDescent="0.2">
      <c r="A83" s="119" t="s">
        <v>47</v>
      </c>
      <c r="B83" s="128" t="s">
        <v>191</v>
      </c>
      <c r="C83" s="124" t="s">
        <v>66</v>
      </c>
      <c r="D83" s="125">
        <v>20.399999999999999</v>
      </c>
      <c r="F83" s="102">
        <f>D83*E83</f>
        <v>0</v>
      </c>
    </row>
    <row r="84" spans="1:7" x14ac:dyDescent="0.2">
      <c r="A84" s="119"/>
      <c r="B84" s="120"/>
      <c r="C84" s="124"/>
      <c r="D84" s="125"/>
    </row>
    <row r="85" spans="1:7" x14ac:dyDescent="0.2">
      <c r="A85" s="133" t="s">
        <v>52</v>
      </c>
      <c r="B85" s="120" t="s">
        <v>192</v>
      </c>
      <c r="C85" s="124" t="s">
        <v>66</v>
      </c>
      <c r="D85" s="125">
        <v>9</v>
      </c>
      <c r="F85" s="102">
        <f>D85*E85</f>
        <v>0</v>
      </c>
    </row>
    <row r="86" spans="1:7" x14ac:dyDescent="0.2">
      <c r="A86" s="119"/>
      <c r="B86" s="120"/>
      <c r="C86" s="124"/>
      <c r="D86" s="125"/>
    </row>
    <row r="87" spans="1:7" x14ac:dyDescent="0.2">
      <c r="A87" s="119"/>
      <c r="B87" s="143" t="s">
        <v>161</v>
      </c>
      <c r="C87" s="144"/>
      <c r="D87" s="145"/>
      <c r="E87" s="112"/>
      <c r="F87" s="113">
        <f>SUM(F78:F86)</f>
        <v>0</v>
      </c>
      <c r="G87" s="118"/>
    </row>
    <row r="88" spans="1:7" x14ac:dyDescent="0.2">
      <c r="A88" s="119"/>
      <c r="B88" s="120"/>
      <c r="C88" s="124"/>
      <c r="D88" s="125"/>
    </row>
  </sheetData>
  <sheetProtection algorithmName="SHA-512" hashValue="uzPme+mszT3HFVWAApStvDzu/FH1moEgd1ja1WT6XWcBWnfZujZgOu+SqY9dgVDK+p9qGXCmgURwL31K1RjACQ==" saltValue="j7GSaJC0L4YSC0tOE/MFGg==" spinCount="100000" sheet="1" objects="1" scenarios="1"/>
  <pageMargins left="0.70866141732283472" right="0.70866141732283472" top="0.74803149606299213" bottom="0.74803149606299213" header="0.31496062992125984" footer="0.31496062992125984"/>
  <pageSetup paperSize="9" scale="95" orientation="portrait" r:id="rId1"/>
  <headerFooter>
    <oddHeader>&amp;L&amp;G&amp;R PREUREDITEV PROSTOROV ELEKTRONIKE NA TESLOVI 30</oddHeader>
    <oddFooter>&amp;C&amp;P od &amp;N&amp;R&amp;A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J139"/>
  <sheetViews>
    <sheetView tabSelected="1" topLeftCell="A12" zoomScaleNormal="100" zoomScaleSheetLayoutView="100" workbookViewId="0">
      <selection activeCell="D38" sqref="D38"/>
    </sheetView>
  </sheetViews>
  <sheetFormatPr defaultRowHeight="15" x14ac:dyDescent="0.2"/>
  <cols>
    <col min="1" max="1" width="4.85546875" style="100" bestFit="1" customWidth="1"/>
    <col min="2" max="2" width="32.85546875" style="101" customWidth="1"/>
    <col min="3" max="3" width="7.42578125" style="105" bestFit="1" customWidth="1"/>
    <col min="4" max="4" width="11.7109375" style="103" bestFit="1" customWidth="1"/>
    <col min="5" max="5" width="15.42578125" style="102" customWidth="1"/>
    <col min="6" max="6" width="16" style="102" customWidth="1"/>
    <col min="7" max="7" width="8.140625" style="103" bestFit="1" customWidth="1"/>
    <col min="8" max="256" width="9.140625" style="104"/>
    <col min="257" max="257" width="4.85546875" style="104" bestFit="1" customWidth="1"/>
    <col min="258" max="258" width="32.85546875" style="104" customWidth="1"/>
    <col min="259" max="259" width="7.42578125" style="104" bestFit="1" customWidth="1"/>
    <col min="260" max="260" width="11.7109375" style="104" bestFit="1" customWidth="1"/>
    <col min="261" max="261" width="15.42578125" style="104" customWidth="1"/>
    <col min="262" max="262" width="16" style="104" customWidth="1"/>
    <col min="263" max="263" width="110.5703125" style="104" customWidth="1"/>
    <col min="264" max="512" width="9.140625" style="104"/>
    <col min="513" max="513" width="4.85546875" style="104" bestFit="1" customWidth="1"/>
    <col min="514" max="514" width="32.85546875" style="104" customWidth="1"/>
    <col min="515" max="515" width="7.42578125" style="104" bestFit="1" customWidth="1"/>
    <col min="516" max="516" width="11.7109375" style="104" bestFit="1" customWidth="1"/>
    <col min="517" max="517" width="15.42578125" style="104" customWidth="1"/>
    <col min="518" max="518" width="16" style="104" customWidth="1"/>
    <col min="519" max="519" width="110.5703125" style="104" customWidth="1"/>
    <col min="520" max="768" width="9.140625" style="104"/>
    <col min="769" max="769" width="4.85546875" style="104" bestFit="1" customWidth="1"/>
    <col min="770" max="770" width="32.85546875" style="104" customWidth="1"/>
    <col min="771" max="771" width="7.42578125" style="104" bestFit="1" customWidth="1"/>
    <col min="772" max="772" width="11.7109375" style="104" bestFit="1" customWidth="1"/>
    <col min="773" max="773" width="15.42578125" style="104" customWidth="1"/>
    <col min="774" max="774" width="16" style="104" customWidth="1"/>
    <col min="775" max="775" width="110.5703125" style="104" customWidth="1"/>
    <col min="776" max="1024" width="9.140625" style="104"/>
    <col min="1025" max="1025" width="4.85546875" style="104" bestFit="1" customWidth="1"/>
    <col min="1026" max="1026" width="32.85546875" style="104" customWidth="1"/>
    <col min="1027" max="1027" width="7.42578125" style="104" bestFit="1" customWidth="1"/>
    <col min="1028" max="1028" width="11.7109375" style="104" bestFit="1" customWidth="1"/>
    <col min="1029" max="1029" width="15.42578125" style="104" customWidth="1"/>
    <col min="1030" max="1030" width="16" style="104" customWidth="1"/>
    <col min="1031" max="1031" width="110.5703125" style="104" customWidth="1"/>
    <col min="1032" max="1280" width="9.140625" style="104"/>
    <col min="1281" max="1281" width="4.85546875" style="104" bestFit="1" customWidth="1"/>
    <col min="1282" max="1282" width="32.85546875" style="104" customWidth="1"/>
    <col min="1283" max="1283" width="7.42578125" style="104" bestFit="1" customWidth="1"/>
    <col min="1284" max="1284" width="11.7109375" style="104" bestFit="1" customWidth="1"/>
    <col min="1285" max="1285" width="15.42578125" style="104" customWidth="1"/>
    <col min="1286" max="1286" width="16" style="104" customWidth="1"/>
    <col min="1287" max="1287" width="110.5703125" style="104" customWidth="1"/>
    <col min="1288" max="1536" width="9.140625" style="104"/>
    <col min="1537" max="1537" width="4.85546875" style="104" bestFit="1" customWidth="1"/>
    <col min="1538" max="1538" width="32.85546875" style="104" customWidth="1"/>
    <col min="1539" max="1539" width="7.42578125" style="104" bestFit="1" customWidth="1"/>
    <col min="1540" max="1540" width="11.7109375" style="104" bestFit="1" customWidth="1"/>
    <col min="1541" max="1541" width="15.42578125" style="104" customWidth="1"/>
    <col min="1542" max="1542" width="16" style="104" customWidth="1"/>
    <col min="1543" max="1543" width="110.5703125" style="104" customWidth="1"/>
    <col min="1544" max="1792" width="9.140625" style="104"/>
    <col min="1793" max="1793" width="4.85546875" style="104" bestFit="1" customWidth="1"/>
    <col min="1794" max="1794" width="32.85546875" style="104" customWidth="1"/>
    <col min="1795" max="1795" width="7.42578125" style="104" bestFit="1" customWidth="1"/>
    <col min="1796" max="1796" width="11.7109375" style="104" bestFit="1" customWidth="1"/>
    <col min="1797" max="1797" width="15.42578125" style="104" customWidth="1"/>
    <col min="1798" max="1798" width="16" style="104" customWidth="1"/>
    <col min="1799" max="1799" width="110.5703125" style="104" customWidth="1"/>
    <col min="1800" max="2048" width="9.140625" style="104"/>
    <col min="2049" max="2049" width="4.85546875" style="104" bestFit="1" customWidth="1"/>
    <col min="2050" max="2050" width="32.85546875" style="104" customWidth="1"/>
    <col min="2051" max="2051" width="7.42578125" style="104" bestFit="1" customWidth="1"/>
    <col min="2052" max="2052" width="11.7109375" style="104" bestFit="1" customWidth="1"/>
    <col min="2053" max="2053" width="15.42578125" style="104" customWidth="1"/>
    <col min="2054" max="2054" width="16" style="104" customWidth="1"/>
    <col min="2055" max="2055" width="110.5703125" style="104" customWidth="1"/>
    <col min="2056" max="2304" width="9.140625" style="104"/>
    <col min="2305" max="2305" width="4.85546875" style="104" bestFit="1" customWidth="1"/>
    <col min="2306" max="2306" width="32.85546875" style="104" customWidth="1"/>
    <col min="2307" max="2307" width="7.42578125" style="104" bestFit="1" customWidth="1"/>
    <col min="2308" max="2308" width="11.7109375" style="104" bestFit="1" customWidth="1"/>
    <col min="2309" max="2309" width="15.42578125" style="104" customWidth="1"/>
    <col min="2310" max="2310" width="16" style="104" customWidth="1"/>
    <col min="2311" max="2311" width="110.5703125" style="104" customWidth="1"/>
    <col min="2312" max="2560" width="9.140625" style="104"/>
    <col min="2561" max="2561" width="4.85546875" style="104" bestFit="1" customWidth="1"/>
    <col min="2562" max="2562" width="32.85546875" style="104" customWidth="1"/>
    <col min="2563" max="2563" width="7.42578125" style="104" bestFit="1" customWidth="1"/>
    <col min="2564" max="2564" width="11.7109375" style="104" bestFit="1" customWidth="1"/>
    <col min="2565" max="2565" width="15.42578125" style="104" customWidth="1"/>
    <col min="2566" max="2566" width="16" style="104" customWidth="1"/>
    <col min="2567" max="2567" width="110.5703125" style="104" customWidth="1"/>
    <col min="2568" max="2816" width="9.140625" style="104"/>
    <col min="2817" max="2817" width="4.85546875" style="104" bestFit="1" customWidth="1"/>
    <col min="2818" max="2818" width="32.85546875" style="104" customWidth="1"/>
    <col min="2819" max="2819" width="7.42578125" style="104" bestFit="1" customWidth="1"/>
    <col min="2820" max="2820" width="11.7109375" style="104" bestFit="1" customWidth="1"/>
    <col min="2821" max="2821" width="15.42578125" style="104" customWidth="1"/>
    <col min="2822" max="2822" width="16" style="104" customWidth="1"/>
    <col min="2823" max="2823" width="110.5703125" style="104" customWidth="1"/>
    <col min="2824" max="3072" width="9.140625" style="104"/>
    <col min="3073" max="3073" width="4.85546875" style="104" bestFit="1" customWidth="1"/>
    <col min="3074" max="3074" width="32.85546875" style="104" customWidth="1"/>
    <col min="3075" max="3075" width="7.42578125" style="104" bestFit="1" customWidth="1"/>
    <col min="3076" max="3076" width="11.7109375" style="104" bestFit="1" customWidth="1"/>
    <col min="3077" max="3077" width="15.42578125" style="104" customWidth="1"/>
    <col min="3078" max="3078" width="16" style="104" customWidth="1"/>
    <col min="3079" max="3079" width="110.5703125" style="104" customWidth="1"/>
    <col min="3080" max="3328" width="9.140625" style="104"/>
    <col min="3329" max="3329" width="4.85546875" style="104" bestFit="1" customWidth="1"/>
    <col min="3330" max="3330" width="32.85546875" style="104" customWidth="1"/>
    <col min="3331" max="3331" width="7.42578125" style="104" bestFit="1" customWidth="1"/>
    <col min="3332" max="3332" width="11.7109375" style="104" bestFit="1" customWidth="1"/>
    <col min="3333" max="3333" width="15.42578125" style="104" customWidth="1"/>
    <col min="3334" max="3334" width="16" style="104" customWidth="1"/>
    <col min="3335" max="3335" width="110.5703125" style="104" customWidth="1"/>
    <col min="3336" max="3584" width="9.140625" style="104"/>
    <col min="3585" max="3585" width="4.85546875" style="104" bestFit="1" customWidth="1"/>
    <col min="3586" max="3586" width="32.85546875" style="104" customWidth="1"/>
    <col min="3587" max="3587" width="7.42578125" style="104" bestFit="1" customWidth="1"/>
    <col min="3588" max="3588" width="11.7109375" style="104" bestFit="1" customWidth="1"/>
    <col min="3589" max="3589" width="15.42578125" style="104" customWidth="1"/>
    <col min="3590" max="3590" width="16" style="104" customWidth="1"/>
    <col min="3591" max="3591" width="110.5703125" style="104" customWidth="1"/>
    <col min="3592" max="3840" width="9.140625" style="104"/>
    <col min="3841" max="3841" width="4.85546875" style="104" bestFit="1" customWidth="1"/>
    <col min="3842" max="3842" width="32.85546875" style="104" customWidth="1"/>
    <col min="3843" max="3843" width="7.42578125" style="104" bestFit="1" customWidth="1"/>
    <col min="3844" max="3844" width="11.7109375" style="104" bestFit="1" customWidth="1"/>
    <col min="3845" max="3845" width="15.42578125" style="104" customWidth="1"/>
    <col min="3846" max="3846" width="16" style="104" customWidth="1"/>
    <col min="3847" max="3847" width="110.5703125" style="104" customWidth="1"/>
    <col min="3848" max="4096" width="9.140625" style="104"/>
    <col min="4097" max="4097" width="4.85546875" style="104" bestFit="1" customWidth="1"/>
    <col min="4098" max="4098" width="32.85546875" style="104" customWidth="1"/>
    <col min="4099" max="4099" width="7.42578125" style="104" bestFit="1" customWidth="1"/>
    <col min="4100" max="4100" width="11.7109375" style="104" bestFit="1" customWidth="1"/>
    <col min="4101" max="4101" width="15.42578125" style="104" customWidth="1"/>
    <col min="4102" max="4102" width="16" style="104" customWidth="1"/>
    <col min="4103" max="4103" width="110.5703125" style="104" customWidth="1"/>
    <col min="4104" max="4352" width="9.140625" style="104"/>
    <col min="4353" max="4353" width="4.85546875" style="104" bestFit="1" customWidth="1"/>
    <col min="4354" max="4354" width="32.85546875" style="104" customWidth="1"/>
    <col min="4355" max="4355" width="7.42578125" style="104" bestFit="1" customWidth="1"/>
    <col min="4356" max="4356" width="11.7109375" style="104" bestFit="1" customWidth="1"/>
    <col min="4357" max="4357" width="15.42578125" style="104" customWidth="1"/>
    <col min="4358" max="4358" width="16" style="104" customWidth="1"/>
    <col min="4359" max="4359" width="110.5703125" style="104" customWidth="1"/>
    <col min="4360" max="4608" width="9.140625" style="104"/>
    <col min="4609" max="4609" width="4.85546875" style="104" bestFit="1" customWidth="1"/>
    <col min="4610" max="4610" width="32.85546875" style="104" customWidth="1"/>
    <col min="4611" max="4611" width="7.42578125" style="104" bestFit="1" customWidth="1"/>
    <col min="4612" max="4612" width="11.7109375" style="104" bestFit="1" customWidth="1"/>
    <col min="4613" max="4613" width="15.42578125" style="104" customWidth="1"/>
    <col min="4614" max="4614" width="16" style="104" customWidth="1"/>
    <col min="4615" max="4615" width="110.5703125" style="104" customWidth="1"/>
    <col min="4616" max="4864" width="9.140625" style="104"/>
    <col min="4865" max="4865" width="4.85546875" style="104" bestFit="1" customWidth="1"/>
    <col min="4866" max="4866" width="32.85546875" style="104" customWidth="1"/>
    <col min="4867" max="4867" width="7.42578125" style="104" bestFit="1" customWidth="1"/>
    <col min="4868" max="4868" width="11.7109375" style="104" bestFit="1" customWidth="1"/>
    <col min="4869" max="4869" width="15.42578125" style="104" customWidth="1"/>
    <col min="4870" max="4870" width="16" style="104" customWidth="1"/>
    <col min="4871" max="4871" width="110.5703125" style="104" customWidth="1"/>
    <col min="4872" max="5120" width="9.140625" style="104"/>
    <col min="5121" max="5121" width="4.85546875" style="104" bestFit="1" customWidth="1"/>
    <col min="5122" max="5122" width="32.85546875" style="104" customWidth="1"/>
    <col min="5123" max="5123" width="7.42578125" style="104" bestFit="1" customWidth="1"/>
    <col min="5124" max="5124" width="11.7109375" style="104" bestFit="1" customWidth="1"/>
    <col min="5125" max="5125" width="15.42578125" style="104" customWidth="1"/>
    <col min="5126" max="5126" width="16" style="104" customWidth="1"/>
    <col min="5127" max="5127" width="110.5703125" style="104" customWidth="1"/>
    <col min="5128" max="5376" width="9.140625" style="104"/>
    <col min="5377" max="5377" width="4.85546875" style="104" bestFit="1" customWidth="1"/>
    <col min="5378" max="5378" width="32.85546875" style="104" customWidth="1"/>
    <col min="5379" max="5379" width="7.42578125" style="104" bestFit="1" customWidth="1"/>
    <col min="5380" max="5380" width="11.7109375" style="104" bestFit="1" customWidth="1"/>
    <col min="5381" max="5381" width="15.42578125" style="104" customWidth="1"/>
    <col min="5382" max="5382" width="16" style="104" customWidth="1"/>
    <col min="5383" max="5383" width="110.5703125" style="104" customWidth="1"/>
    <col min="5384" max="5632" width="9.140625" style="104"/>
    <col min="5633" max="5633" width="4.85546875" style="104" bestFit="1" customWidth="1"/>
    <col min="5634" max="5634" width="32.85546875" style="104" customWidth="1"/>
    <col min="5635" max="5635" width="7.42578125" style="104" bestFit="1" customWidth="1"/>
    <col min="5636" max="5636" width="11.7109375" style="104" bestFit="1" customWidth="1"/>
    <col min="5637" max="5637" width="15.42578125" style="104" customWidth="1"/>
    <col min="5638" max="5638" width="16" style="104" customWidth="1"/>
    <col min="5639" max="5639" width="110.5703125" style="104" customWidth="1"/>
    <col min="5640" max="5888" width="9.140625" style="104"/>
    <col min="5889" max="5889" width="4.85546875" style="104" bestFit="1" customWidth="1"/>
    <col min="5890" max="5890" width="32.85546875" style="104" customWidth="1"/>
    <col min="5891" max="5891" width="7.42578125" style="104" bestFit="1" customWidth="1"/>
    <col min="5892" max="5892" width="11.7109375" style="104" bestFit="1" customWidth="1"/>
    <col min="5893" max="5893" width="15.42578125" style="104" customWidth="1"/>
    <col min="5894" max="5894" width="16" style="104" customWidth="1"/>
    <col min="5895" max="5895" width="110.5703125" style="104" customWidth="1"/>
    <col min="5896" max="6144" width="9.140625" style="104"/>
    <col min="6145" max="6145" width="4.85546875" style="104" bestFit="1" customWidth="1"/>
    <col min="6146" max="6146" width="32.85546875" style="104" customWidth="1"/>
    <col min="6147" max="6147" width="7.42578125" style="104" bestFit="1" customWidth="1"/>
    <col min="6148" max="6148" width="11.7109375" style="104" bestFit="1" customWidth="1"/>
    <col min="6149" max="6149" width="15.42578125" style="104" customWidth="1"/>
    <col min="6150" max="6150" width="16" style="104" customWidth="1"/>
    <col min="6151" max="6151" width="110.5703125" style="104" customWidth="1"/>
    <col min="6152" max="6400" width="9.140625" style="104"/>
    <col min="6401" max="6401" width="4.85546875" style="104" bestFit="1" customWidth="1"/>
    <col min="6402" max="6402" width="32.85546875" style="104" customWidth="1"/>
    <col min="6403" max="6403" width="7.42578125" style="104" bestFit="1" customWidth="1"/>
    <col min="6404" max="6404" width="11.7109375" style="104" bestFit="1" customWidth="1"/>
    <col min="6405" max="6405" width="15.42578125" style="104" customWidth="1"/>
    <col min="6406" max="6406" width="16" style="104" customWidth="1"/>
    <col min="6407" max="6407" width="110.5703125" style="104" customWidth="1"/>
    <col min="6408" max="6656" width="9.140625" style="104"/>
    <col min="6657" max="6657" width="4.85546875" style="104" bestFit="1" customWidth="1"/>
    <col min="6658" max="6658" width="32.85546875" style="104" customWidth="1"/>
    <col min="6659" max="6659" width="7.42578125" style="104" bestFit="1" customWidth="1"/>
    <col min="6660" max="6660" width="11.7109375" style="104" bestFit="1" customWidth="1"/>
    <col min="6661" max="6661" width="15.42578125" style="104" customWidth="1"/>
    <col min="6662" max="6662" width="16" style="104" customWidth="1"/>
    <col min="6663" max="6663" width="110.5703125" style="104" customWidth="1"/>
    <col min="6664" max="6912" width="9.140625" style="104"/>
    <col min="6913" max="6913" width="4.85546875" style="104" bestFit="1" customWidth="1"/>
    <col min="6914" max="6914" width="32.85546875" style="104" customWidth="1"/>
    <col min="6915" max="6915" width="7.42578125" style="104" bestFit="1" customWidth="1"/>
    <col min="6916" max="6916" width="11.7109375" style="104" bestFit="1" customWidth="1"/>
    <col min="6917" max="6917" width="15.42578125" style="104" customWidth="1"/>
    <col min="6918" max="6918" width="16" style="104" customWidth="1"/>
    <col min="6919" max="6919" width="110.5703125" style="104" customWidth="1"/>
    <col min="6920" max="7168" width="9.140625" style="104"/>
    <col min="7169" max="7169" width="4.85546875" style="104" bestFit="1" customWidth="1"/>
    <col min="7170" max="7170" width="32.85546875" style="104" customWidth="1"/>
    <col min="7171" max="7171" width="7.42578125" style="104" bestFit="1" customWidth="1"/>
    <col min="7172" max="7172" width="11.7109375" style="104" bestFit="1" customWidth="1"/>
    <col min="7173" max="7173" width="15.42578125" style="104" customWidth="1"/>
    <col min="7174" max="7174" width="16" style="104" customWidth="1"/>
    <col min="7175" max="7175" width="110.5703125" style="104" customWidth="1"/>
    <col min="7176" max="7424" width="9.140625" style="104"/>
    <col min="7425" max="7425" width="4.85546875" style="104" bestFit="1" customWidth="1"/>
    <col min="7426" max="7426" width="32.85546875" style="104" customWidth="1"/>
    <col min="7427" max="7427" width="7.42578125" style="104" bestFit="1" customWidth="1"/>
    <col min="7428" max="7428" width="11.7109375" style="104" bestFit="1" customWidth="1"/>
    <col min="7429" max="7429" width="15.42578125" style="104" customWidth="1"/>
    <col min="7430" max="7430" width="16" style="104" customWidth="1"/>
    <col min="7431" max="7431" width="110.5703125" style="104" customWidth="1"/>
    <col min="7432" max="7680" width="9.140625" style="104"/>
    <col min="7681" max="7681" width="4.85546875" style="104" bestFit="1" customWidth="1"/>
    <col min="7682" max="7682" width="32.85546875" style="104" customWidth="1"/>
    <col min="7683" max="7683" width="7.42578125" style="104" bestFit="1" customWidth="1"/>
    <col min="7684" max="7684" width="11.7109375" style="104" bestFit="1" customWidth="1"/>
    <col min="7685" max="7685" width="15.42578125" style="104" customWidth="1"/>
    <col min="7686" max="7686" width="16" style="104" customWidth="1"/>
    <col min="7687" max="7687" width="110.5703125" style="104" customWidth="1"/>
    <col min="7688" max="7936" width="9.140625" style="104"/>
    <col min="7937" max="7937" width="4.85546875" style="104" bestFit="1" customWidth="1"/>
    <col min="7938" max="7938" width="32.85546875" style="104" customWidth="1"/>
    <col min="7939" max="7939" width="7.42578125" style="104" bestFit="1" customWidth="1"/>
    <col min="7940" max="7940" width="11.7109375" style="104" bestFit="1" customWidth="1"/>
    <col min="7941" max="7941" width="15.42578125" style="104" customWidth="1"/>
    <col min="7942" max="7942" width="16" style="104" customWidth="1"/>
    <col min="7943" max="7943" width="110.5703125" style="104" customWidth="1"/>
    <col min="7944" max="8192" width="9.140625" style="104"/>
    <col min="8193" max="8193" width="4.85546875" style="104" bestFit="1" customWidth="1"/>
    <col min="8194" max="8194" width="32.85546875" style="104" customWidth="1"/>
    <col min="8195" max="8195" width="7.42578125" style="104" bestFit="1" customWidth="1"/>
    <col min="8196" max="8196" width="11.7109375" style="104" bestFit="1" customWidth="1"/>
    <col min="8197" max="8197" width="15.42578125" style="104" customWidth="1"/>
    <col min="8198" max="8198" width="16" style="104" customWidth="1"/>
    <col min="8199" max="8199" width="110.5703125" style="104" customWidth="1"/>
    <col min="8200" max="8448" width="9.140625" style="104"/>
    <col min="8449" max="8449" width="4.85546875" style="104" bestFit="1" customWidth="1"/>
    <col min="8450" max="8450" width="32.85546875" style="104" customWidth="1"/>
    <col min="8451" max="8451" width="7.42578125" style="104" bestFit="1" customWidth="1"/>
    <col min="8452" max="8452" width="11.7109375" style="104" bestFit="1" customWidth="1"/>
    <col min="8453" max="8453" width="15.42578125" style="104" customWidth="1"/>
    <col min="8454" max="8454" width="16" style="104" customWidth="1"/>
    <col min="8455" max="8455" width="110.5703125" style="104" customWidth="1"/>
    <col min="8456" max="8704" width="9.140625" style="104"/>
    <col min="8705" max="8705" width="4.85546875" style="104" bestFit="1" customWidth="1"/>
    <col min="8706" max="8706" width="32.85546875" style="104" customWidth="1"/>
    <col min="8707" max="8707" width="7.42578125" style="104" bestFit="1" customWidth="1"/>
    <col min="8708" max="8708" width="11.7109375" style="104" bestFit="1" customWidth="1"/>
    <col min="8709" max="8709" width="15.42578125" style="104" customWidth="1"/>
    <col min="8710" max="8710" width="16" style="104" customWidth="1"/>
    <col min="8711" max="8711" width="110.5703125" style="104" customWidth="1"/>
    <col min="8712" max="8960" width="9.140625" style="104"/>
    <col min="8961" max="8961" width="4.85546875" style="104" bestFit="1" customWidth="1"/>
    <col min="8962" max="8962" width="32.85546875" style="104" customWidth="1"/>
    <col min="8963" max="8963" width="7.42578125" style="104" bestFit="1" customWidth="1"/>
    <col min="8964" max="8964" width="11.7109375" style="104" bestFit="1" customWidth="1"/>
    <col min="8965" max="8965" width="15.42578125" style="104" customWidth="1"/>
    <col min="8966" max="8966" width="16" style="104" customWidth="1"/>
    <col min="8967" max="8967" width="110.5703125" style="104" customWidth="1"/>
    <col min="8968" max="9216" width="9.140625" style="104"/>
    <col min="9217" max="9217" width="4.85546875" style="104" bestFit="1" customWidth="1"/>
    <col min="9218" max="9218" width="32.85546875" style="104" customWidth="1"/>
    <col min="9219" max="9219" width="7.42578125" style="104" bestFit="1" customWidth="1"/>
    <col min="9220" max="9220" width="11.7109375" style="104" bestFit="1" customWidth="1"/>
    <col min="9221" max="9221" width="15.42578125" style="104" customWidth="1"/>
    <col min="9222" max="9222" width="16" style="104" customWidth="1"/>
    <col min="9223" max="9223" width="110.5703125" style="104" customWidth="1"/>
    <col min="9224" max="9472" width="9.140625" style="104"/>
    <col min="9473" max="9473" width="4.85546875" style="104" bestFit="1" customWidth="1"/>
    <col min="9474" max="9474" width="32.85546875" style="104" customWidth="1"/>
    <col min="9475" max="9475" width="7.42578125" style="104" bestFit="1" customWidth="1"/>
    <col min="9476" max="9476" width="11.7109375" style="104" bestFit="1" customWidth="1"/>
    <col min="9477" max="9477" width="15.42578125" style="104" customWidth="1"/>
    <col min="9478" max="9478" width="16" style="104" customWidth="1"/>
    <col min="9479" max="9479" width="110.5703125" style="104" customWidth="1"/>
    <col min="9480" max="9728" width="9.140625" style="104"/>
    <col min="9729" max="9729" width="4.85546875" style="104" bestFit="1" customWidth="1"/>
    <col min="9730" max="9730" width="32.85546875" style="104" customWidth="1"/>
    <col min="9731" max="9731" width="7.42578125" style="104" bestFit="1" customWidth="1"/>
    <col min="9732" max="9732" width="11.7109375" style="104" bestFit="1" customWidth="1"/>
    <col min="9733" max="9733" width="15.42578125" style="104" customWidth="1"/>
    <col min="9734" max="9734" width="16" style="104" customWidth="1"/>
    <col min="9735" max="9735" width="110.5703125" style="104" customWidth="1"/>
    <col min="9736" max="9984" width="9.140625" style="104"/>
    <col min="9985" max="9985" width="4.85546875" style="104" bestFit="1" customWidth="1"/>
    <col min="9986" max="9986" width="32.85546875" style="104" customWidth="1"/>
    <col min="9987" max="9987" width="7.42578125" style="104" bestFit="1" customWidth="1"/>
    <col min="9988" max="9988" width="11.7109375" style="104" bestFit="1" customWidth="1"/>
    <col min="9989" max="9989" width="15.42578125" style="104" customWidth="1"/>
    <col min="9990" max="9990" width="16" style="104" customWidth="1"/>
    <col min="9991" max="9991" width="110.5703125" style="104" customWidth="1"/>
    <col min="9992" max="10240" width="9.140625" style="104"/>
    <col min="10241" max="10241" width="4.85546875" style="104" bestFit="1" customWidth="1"/>
    <col min="10242" max="10242" width="32.85546875" style="104" customWidth="1"/>
    <col min="10243" max="10243" width="7.42578125" style="104" bestFit="1" customWidth="1"/>
    <col min="10244" max="10244" width="11.7109375" style="104" bestFit="1" customWidth="1"/>
    <col min="10245" max="10245" width="15.42578125" style="104" customWidth="1"/>
    <col min="10246" max="10246" width="16" style="104" customWidth="1"/>
    <col min="10247" max="10247" width="110.5703125" style="104" customWidth="1"/>
    <col min="10248" max="10496" width="9.140625" style="104"/>
    <col min="10497" max="10497" width="4.85546875" style="104" bestFit="1" customWidth="1"/>
    <col min="10498" max="10498" width="32.85546875" style="104" customWidth="1"/>
    <col min="10499" max="10499" width="7.42578125" style="104" bestFit="1" customWidth="1"/>
    <col min="10500" max="10500" width="11.7109375" style="104" bestFit="1" customWidth="1"/>
    <col min="10501" max="10501" width="15.42578125" style="104" customWidth="1"/>
    <col min="10502" max="10502" width="16" style="104" customWidth="1"/>
    <col min="10503" max="10503" width="110.5703125" style="104" customWidth="1"/>
    <col min="10504" max="10752" width="9.140625" style="104"/>
    <col min="10753" max="10753" width="4.85546875" style="104" bestFit="1" customWidth="1"/>
    <col min="10754" max="10754" width="32.85546875" style="104" customWidth="1"/>
    <col min="10755" max="10755" width="7.42578125" style="104" bestFit="1" customWidth="1"/>
    <col min="10756" max="10756" width="11.7109375" style="104" bestFit="1" customWidth="1"/>
    <col min="10757" max="10757" width="15.42578125" style="104" customWidth="1"/>
    <col min="10758" max="10758" width="16" style="104" customWidth="1"/>
    <col min="10759" max="10759" width="110.5703125" style="104" customWidth="1"/>
    <col min="10760" max="11008" width="9.140625" style="104"/>
    <col min="11009" max="11009" width="4.85546875" style="104" bestFit="1" customWidth="1"/>
    <col min="11010" max="11010" width="32.85546875" style="104" customWidth="1"/>
    <col min="11011" max="11011" width="7.42578125" style="104" bestFit="1" customWidth="1"/>
    <col min="11012" max="11012" width="11.7109375" style="104" bestFit="1" customWidth="1"/>
    <col min="11013" max="11013" width="15.42578125" style="104" customWidth="1"/>
    <col min="11014" max="11014" width="16" style="104" customWidth="1"/>
    <col min="11015" max="11015" width="110.5703125" style="104" customWidth="1"/>
    <col min="11016" max="11264" width="9.140625" style="104"/>
    <col min="11265" max="11265" width="4.85546875" style="104" bestFit="1" customWidth="1"/>
    <col min="11266" max="11266" width="32.85546875" style="104" customWidth="1"/>
    <col min="11267" max="11267" width="7.42578125" style="104" bestFit="1" customWidth="1"/>
    <col min="11268" max="11268" width="11.7109375" style="104" bestFit="1" customWidth="1"/>
    <col min="11269" max="11269" width="15.42578125" style="104" customWidth="1"/>
    <col min="11270" max="11270" width="16" style="104" customWidth="1"/>
    <col min="11271" max="11271" width="110.5703125" style="104" customWidth="1"/>
    <col min="11272" max="11520" width="9.140625" style="104"/>
    <col min="11521" max="11521" width="4.85546875" style="104" bestFit="1" customWidth="1"/>
    <col min="11522" max="11522" width="32.85546875" style="104" customWidth="1"/>
    <col min="11523" max="11523" width="7.42578125" style="104" bestFit="1" customWidth="1"/>
    <col min="11524" max="11524" width="11.7109375" style="104" bestFit="1" customWidth="1"/>
    <col min="11525" max="11525" width="15.42578125" style="104" customWidth="1"/>
    <col min="11526" max="11526" width="16" style="104" customWidth="1"/>
    <col min="11527" max="11527" width="110.5703125" style="104" customWidth="1"/>
    <col min="11528" max="11776" width="9.140625" style="104"/>
    <col min="11777" max="11777" width="4.85546875" style="104" bestFit="1" customWidth="1"/>
    <col min="11778" max="11778" width="32.85546875" style="104" customWidth="1"/>
    <col min="11779" max="11779" width="7.42578125" style="104" bestFit="1" customWidth="1"/>
    <col min="11780" max="11780" width="11.7109375" style="104" bestFit="1" customWidth="1"/>
    <col min="11781" max="11781" width="15.42578125" style="104" customWidth="1"/>
    <col min="11782" max="11782" width="16" style="104" customWidth="1"/>
    <col min="11783" max="11783" width="110.5703125" style="104" customWidth="1"/>
    <col min="11784" max="12032" width="9.140625" style="104"/>
    <col min="12033" max="12033" width="4.85546875" style="104" bestFit="1" customWidth="1"/>
    <col min="12034" max="12034" width="32.85546875" style="104" customWidth="1"/>
    <col min="12035" max="12035" width="7.42578125" style="104" bestFit="1" customWidth="1"/>
    <col min="12036" max="12036" width="11.7109375" style="104" bestFit="1" customWidth="1"/>
    <col min="12037" max="12037" width="15.42578125" style="104" customWidth="1"/>
    <col min="12038" max="12038" width="16" style="104" customWidth="1"/>
    <col min="12039" max="12039" width="110.5703125" style="104" customWidth="1"/>
    <col min="12040" max="12288" width="9.140625" style="104"/>
    <col min="12289" max="12289" width="4.85546875" style="104" bestFit="1" customWidth="1"/>
    <col min="12290" max="12290" width="32.85546875" style="104" customWidth="1"/>
    <col min="12291" max="12291" width="7.42578125" style="104" bestFit="1" customWidth="1"/>
    <col min="12292" max="12292" width="11.7109375" style="104" bestFit="1" customWidth="1"/>
    <col min="12293" max="12293" width="15.42578125" style="104" customWidth="1"/>
    <col min="12294" max="12294" width="16" style="104" customWidth="1"/>
    <col min="12295" max="12295" width="110.5703125" style="104" customWidth="1"/>
    <col min="12296" max="12544" width="9.140625" style="104"/>
    <col min="12545" max="12545" width="4.85546875" style="104" bestFit="1" customWidth="1"/>
    <col min="12546" max="12546" width="32.85546875" style="104" customWidth="1"/>
    <col min="12547" max="12547" width="7.42578125" style="104" bestFit="1" customWidth="1"/>
    <col min="12548" max="12548" width="11.7109375" style="104" bestFit="1" customWidth="1"/>
    <col min="12549" max="12549" width="15.42578125" style="104" customWidth="1"/>
    <col min="12550" max="12550" width="16" style="104" customWidth="1"/>
    <col min="12551" max="12551" width="110.5703125" style="104" customWidth="1"/>
    <col min="12552" max="12800" width="9.140625" style="104"/>
    <col min="12801" max="12801" width="4.85546875" style="104" bestFit="1" customWidth="1"/>
    <col min="12802" max="12802" width="32.85546875" style="104" customWidth="1"/>
    <col min="12803" max="12803" width="7.42578125" style="104" bestFit="1" customWidth="1"/>
    <col min="12804" max="12804" width="11.7109375" style="104" bestFit="1" customWidth="1"/>
    <col min="12805" max="12805" width="15.42578125" style="104" customWidth="1"/>
    <col min="12806" max="12806" width="16" style="104" customWidth="1"/>
    <col min="12807" max="12807" width="110.5703125" style="104" customWidth="1"/>
    <col min="12808" max="13056" width="9.140625" style="104"/>
    <col min="13057" max="13057" width="4.85546875" style="104" bestFit="1" customWidth="1"/>
    <col min="13058" max="13058" width="32.85546875" style="104" customWidth="1"/>
    <col min="13059" max="13059" width="7.42578125" style="104" bestFit="1" customWidth="1"/>
    <col min="13060" max="13060" width="11.7109375" style="104" bestFit="1" customWidth="1"/>
    <col min="13061" max="13061" width="15.42578125" style="104" customWidth="1"/>
    <col min="13062" max="13062" width="16" style="104" customWidth="1"/>
    <col min="13063" max="13063" width="110.5703125" style="104" customWidth="1"/>
    <col min="13064" max="13312" width="9.140625" style="104"/>
    <col min="13313" max="13313" width="4.85546875" style="104" bestFit="1" customWidth="1"/>
    <col min="13314" max="13314" width="32.85546875" style="104" customWidth="1"/>
    <col min="13315" max="13315" width="7.42578125" style="104" bestFit="1" customWidth="1"/>
    <col min="13316" max="13316" width="11.7109375" style="104" bestFit="1" customWidth="1"/>
    <col min="13317" max="13317" width="15.42578125" style="104" customWidth="1"/>
    <col min="13318" max="13318" width="16" style="104" customWidth="1"/>
    <col min="13319" max="13319" width="110.5703125" style="104" customWidth="1"/>
    <col min="13320" max="13568" width="9.140625" style="104"/>
    <col min="13569" max="13569" width="4.85546875" style="104" bestFit="1" customWidth="1"/>
    <col min="13570" max="13570" width="32.85546875" style="104" customWidth="1"/>
    <col min="13571" max="13571" width="7.42578125" style="104" bestFit="1" customWidth="1"/>
    <col min="13572" max="13572" width="11.7109375" style="104" bestFit="1" customWidth="1"/>
    <col min="13573" max="13573" width="15.42578125" style="104" customWidth="1"/>
    <col min="13574" max="13574" width="16" style="104" customWidth="1"/>
    <col min="13575" max="13575" width="110.5703125" style="104" customWidth="1"/>
    <col min="13576" max="13824" width="9.140625" style="104"/>
    <col min="13825" max="13825" width="4.85546875" style="104" bestFit="1" customWidth="1"/>
    <col min="13826" max="13826" width="32.85546875" style="104" customWidth="1"/>
    <col min="13827" max="13827" width="7.42578125" style="104" bestFit="1" customWidth="1"/>
    <col min="13828" max="13828" width="11.7109375" style="104" bestFit="1" customWidth="1"/>
    <col min="13829" max="13829" width="15.42578125" style="104" customWidth="1"/>
    <col min="13830" max="13830" width="16" style="104" customWidth="1"/>
    <col min="13831" max="13831" width="110.5703125" style="104" customWidth="1"/>
    <col min="13832" max="14080" width="9.140625" style="104"/>
    <col min="14081" max="14081" width="4.85546875" style="104" bestFit="1" customWidth="1"/>
    <col min="14082" max="14082" width="32.85546875" style="104" customWidth="1"/>
    <col min="14083" max="14083" width="7.42578125" style="104" bestFit="1" customWidth="1"/>
    <col min="14084" max="14084" width="11.7109375" style="104" bestFit="1" customWidth="1"/>
    <col min="14085" max="14085" width="15.42578125" style="104" customWidth="1"/>
    <col min="14086" max="14086" width="16" style="104" customWidth="1"/>
    <col min="14087" max="14087" width="110.5703125" style="104" customWidth="1"/>
    <col min="14088" max="14336" width="9.140625" style="104"/>
    <col min="14337" max="14337" width="4.85546875" style="104" bestFit="1" customWidth="1"/>
    <col min="14338" max="14338" width="32.85546875" style="104" customWidth="1"/>
    <col min="14339" max="14339" width="7.42578125" style="104" bestFit="1" customWidth="1"/>
    <col min="14340" max="14340" width="11.7109375" style="104" bestFit="1" customWidth="1"/>
    <col min="14341" max="14341" width="15.42578125" style="104" customWidth="1"/>
    <col min="14342" max="14342" width="16" style="104" customWidth="1"/>
    <col min="14343" max="14343" width="110.5703125" style="104" customWidth="1"/>
    <col min="14344" max="14592" width="9.140625" style="104"/>
    <col min="14593" max="14593" width="4.85546875" style="104" bestFit="1" customWidth="1"/>
    <col min="14594" max="14594" width="32.85546875" style="104" customWidth="1"/>
    <col min="14595" max="14595" width="7.42578125" style="104" bestFit="1" customWidth="1"/>
    <col min="14596" max="14596" width="11.7109375" style="104" bestFit="1" customWidth="1"/>
    <col min="14597" max="14597" width="15.42578125" style="104" customWidth="1"/>
    <col min="14598" max="14598" width="16" style="104" customWidth="1"/>
    <col min="14599" max="14599" width="110.5703125" style="104" customWidth="1"/>
    <col min="14600" max="14848" width="9.140625" style="104"/>
    <col min="14849" max="14849" width="4.85546875" style="104" bestFit="1" customWidth="1"/>
    <col min="14850" max="14850" width="32.85546875" style="104" customWidth="1"/>
    <col min="14851" max="14851" width="7.42578125" style="104" bestFit="1" customWidth="1"/>
    <col min="14852" max="14852" width="11.7109375" style="104" bestFit="1" customWidth="1"/>
    <col min="14853" max="14853" width="15.42578125" style="104" customWidth="1"/>
    <col min="14854" max="14854" width="16" style="104" customWidth="1"/>
    <col min="14855" max="14855" width="110.5703125" style="104" customWidth="1"/>
    <col min="14856" max="15104" width="9.140625" style="104"/>
    <col min="15105" max="15105" width="4.85546875" style="104" bestFit="1" customWidth="1"/>
    <col min="15106" max="15106" width="32.85546875" style="104" customWidth="1"/>
    <col min="15107" max="15107" width="7.42578125" style="104" bestFit="1" customWidth="1"/>
    <col min="15108" max="15108" width="11.7109375" style="104" bestFit="1" customWidth="1"/>
    <col min="15109" max="15109" width="15.42578125" style="104" customWidth="1"/>
    <col min="15110" max="15110" width="16" style="104" customWidth="1"/>
    <col min="15111" max="15111" width="110.5703125" style="104" customWidth="1"/>
    <col min="15112" max="15360" width="9.140625" style="104"/>
    <col min="15361" max="15361" width="4.85546875" style="104" bestFit="1" customWidth="1"/>
    <col min="15362" max="15362" width="32.85546875" style="104" customWidth="1"/>
    <col min="15363" max="15363" width="7.42578125" style="104" bestFit="1" customWidth="1"/>
    <col min="15364" max="15364" width="11.7109375" style="104" bestFit="1" customWidth="1"/>
    <col min="15365" max="15365" width="15.42578125" style="104" customWidth="1"/>
    <col min="15366" max="15366" width="16" style="104" customWidth="1"/>
    <col min="15367" max="15367" width="110.5703125" style="104" customWidth="1"/>
    <col min="15368" max="15616" width="9.140625" style="104"/>
    <col min="15617" max="15617" width="4.85546875" style="104" bestFit="1" customWidth="1"/>
    <col min="15618" max="15618" width="32.85546875" style="104" customWidth="1"/>
    <col min="15619" max="15619" width="7.42578125" style="104" bestFit="1" customWidth="1"/>
    <col min="15620" max="15620" width="11.7109375" style="104" bestFit="1" customWidth="1"/>
    <col min="15621" max="15621" width="15.42578125" style="104" customWidth="1"/>
    <col min="15622" max="15622" width="16" style="104" customWidth="1"/>
    <col min="15623" max="15623" width="110.5703125" style="104" customWidth="1"/>
    <col min="15624" max="15872" width="9.140625" style="104"/>
    <col min="15873" max="15873" width="4.85546875" style="104" bestFit="1" customWidth="1"/>
    <col min="15874" max="15874" width="32.85546875" style="104" customWidth="1"/>
    <col min="15875" max="15875" width="7.42578125" style="104" bestFit="1" customWidth="1"/>
    <col min="15876" max="15876" width="11.7109375" style="104" bestFit="1" customWidth="1"/>
    <col min="15877" max="15877" width="15.42578125" style="104" customWidth="1"/>
    <col min="15878" max="15878" width="16" style="104" customWidth="1"/>
    <col min="15879" max="15879" width="110.5703125" style="104" customWidth="1"/>
    <col min="15880" max="16128" width="9.140625" style="104"/>
    <col min="16129" max="16129" width="4.85546875" style="104" bestFit="1" customWidth="1"/>
    <col min="16130" max="16130" width="32.85546875" style="104" customWidth="1"/>
    <col min="16131" max="16131" width="7.42578125" style="104" bestFit="1" customWidth="1"/>
    <col min="16132" max="16132" width="11.7109375" style="104" bestFit="1" customWidth="1"/>
    <col min="16133" max="16133" width="15.42578125" style="104" customWidth="1"/>
    <col min="16134" max="16134" width="16" style="104" customWidth="1"/>
    <col min="16135" max="16135" width="110.5703125" style="104" customWidth="1"/>
    <col min="16136" max="16384" width="9.140625" style="104"/>
  </cols>
  <sheetData>
    <row r="1" spans="1:7" x14ac:dyDescent="0.2">
      <c r="A1" s="119"/>
      <c r="B1" s="120"/>
      <c r="C1" s="121" t="s">
        <v>41</v>
      </c>
      <c r="D1" s="121" t="s">
        <v>42</v>
      </c>
      <c r="E1" s="102" t="s">
        <v>43</v>
      </c>
      <c r="F1" s="102" t="s">
        <v>44</v>
      </c>
    </row>
    <row r="2" spans="1:7" ht="15.75" x14ac:dyDescent="0.25">
      <c r="A2" s="122" t="s">
        <v>1</v>
      </c>
      <c r="B2" s="123" t="s">
        <v>2</v>
      </c>
      <c r="C2" s="124"/>
      <c r="D2" s="125"/>
      <c r="F2" s="106"/>
    </row>
    <row r="3" spans="1:7" x14ac:dyDescent="0.2">
      <c r="A3" s="119"/>
      <c r="B3" s="126"/>
      <c r="C3" s="124"/>
      <c r="D3" s="125"/>
      <c r="F3" s="106"/>
    </row>
    <row r="4" spans="1:7" ht="12.75" x14ac:dyDescent="0.2">
      <c r="A4" s="127" t="s">
        <v>45</v>
      </c>
      <c r="B4" s="126" t="s">
        <v>46</v>
      </c>
      <c r="C4" s="124"/>
      <c r="D4" s="125"/>
      <c r="F4" s="106"/>
    </row>
    <row r="5" spans="1:7" x14ac:dyDescent="0.2">
      <c r="A5" s="119"/>
      <c r="B5" s="126"/>
      <c r="C5" s="124"/>
      <c r="D5" s="125"/>
      <c r="F5" s="106"/>
    </row>
    <row r="6" spans="1:7" ht="204" x14ac:dyDescent="0.2">
      <c r="A6" s="119" t="s">
        <v>47</v>
      </c>
      <c r="B6" s="128" t="s">
        <v>48</v>
      </c>
      <c r="C6" s="129" t="s">
        <v>49</v>
      </c>
      <c r="D6" s="125">
        <v>1</v>
      </c>
      <c r="F6" s="102">
        <f>D6*E6</f>
        <v>0</v>
      </c>
    </row>
    <row r="7" spans="1:7" x14ac:dyDescent="0.2">
      <c r="A7" s="119"/>
      <c r="B7" s="128"/>
      <c r="C7" s="124"/>
      <c r="D7" s="125"/>
    </row>
    <row r="8" spans="1:7" s="109" customFormat="1" ht="12.75" x14ac:dyDescent="0.2">
      <c r="A8" s="127" t="s">
        <v>50</v>
      </c>
      <c r="B8" s="130" t="s">
        <v>51</v>
      </c>
      <c r="C8" s="131"/>
      <c r="D8" s="132"/>
      <c r="E8" s="108"/>
      <c r="F8" s="108"/>
      <c r="G8" s="107"/>
    </row>
    <row r="9" spans="1:7" x14ac:dyDescent="0.2">
      <c r="A9" s="119"/>
      <c r="B9" s="128"/>
      <c r="C9" s="124"/>
      <c r="D9" s="125"/>
    </row>
    <row r="10" spans="1:7" ht="63.75" x14ac:dyDescent="0.2">
      <c r="A10" s="119" t="s">
        <v>52</v>
      </c>
      <c r="B10" s="128" t="s">
        <v>211</v>
      </c>
      <c r="C10" s="124" t="s">
        <v>57</v>
      </c>
      <c r="D10" s="125">
        <v>2</v>
      </c>
      <c r="F10" s="102">
        <f>D10*E10</f>
        <v>0</v>
      </c>
    </row>
    <row r="11" spans="1:7" x14ac:dyDescent="0.2">
      <c r="A11" s="119"/>
      <c r="B11" s="128"/>
      <c r="C11" s="124"/>
      <c r="D11" s="125"/>
    </row>
    <row r="12" spans="1:7" ht="76.5" x14ac:dyDescent="0.2">
      <c r="A12" s="119" t="s">
        <v>55</v>
      </c>
      <c r="B12" s="128" t="s">
        <v>212</v>
      </c>
      <c r="C12" s="124" t="s">
        <v>57</v>
      </c>
      <c r="D12" s="125">
        <v>2</v>
      </c>
      <c r="F12" s="102">
        <f>D12*E12</f>
        <v>0</v>
      </c>
    </row>
    <row r="13" spans="1:7" x14ac:dyDescent="0.2">
      <c r="A13" s="119"/>
      <c r="B13" s="128"/>
      <c r="C13" s="124"/>
      <c r="D13" s="125"/>
    </row>
    <row r="14" spans="1:7" ht="76.5" x14ac:dyDescent="0.2">
      <c r="A14" s="119">
        <v>4</v>
      </c>
      <c r="B14" s="128" t="s">
        <v>213</v>
      </c>
      <c r="C14" s="124" t="s">
        <v>57</v>
      </c>
      <c r="D14" s="125">
        <v>1</v>
      </c>
      <c r="F14" s="102">
        <f>D14*E14</f>
        <v>0</v>
      </c>
    </row>
    <row r="15" spans="1:7" x14ac:dyDescent="0.2">
      <c r="A15" s="119"/>
      <c r="B15" s="128"/>
      <c r="C15" s="124"/>
      <c r="D15" s="125"/>
    </row>
    <row r="16" spans="1:7" ht="51" x14ac:dyDescent="0.2">
      <c r="A16" s="119" t="s">
        <v>60</v>
      </c>
      <c r="B16" s="128" t="s">
        <v>214</v>
      </c>
      <c r="C16" s="124" t="s">
        <v>54</v>
      </c>
      <c r="D16" s="125">
        <v>1</v>
      </c>
      <c r="F16" s="102">
        <f>D16*E16</f>
        <v>0</v>
      </c>
    </row>
    <row r="17" spans="1:6" x14ac:dyDescent="0.2">
      <c r="A17" s="119"/>
      <c r="B17" s="128"/>
      <c r="C17" s="124"/>
      <c r="D17" s="125"/>
    </row>
    <row r="18" spans="1:6" ht="51" x14ac:dyDescent="0.2">
      <c r="A18" s="119" t="s">
        <v>62</v>
      </c>
      <c r="B18" s="128" t="s">
        <v>215</v>
      </c>
      <c r="C18" s="124" t="s">
        <v>66</v>
      </c>
      <c r="D18" s="125">
        <v>17.399999999999999</v>
      </c>
      <c r="F18" s="102">
        <f>D18*E18</f>
        <v>0</v>
      </c>
    </row>
    <row r="19" spans="1:6" x14ac:dyDescent="0.2">
      <c r="A19" s="119"/>
      <c r="B19" s="128"/>
      <c r="C19" s="124"/>
      <c r="D19" s="125"/>
    </row>
    <row r="20" spans="1:6" ht="89.25" x14ac:dyDescent="0.2">
      <c r="A20" s="119" t="s">
        <v>64</v>
      </c>
      <c r="B20" s="128" t="s">
        <v>216</v>
      </c>
      <c r="C20" s="124" t="s">
        <v>54</v>
      </c>
      <c r="D20" s="125">
        <v>1</v>
      </c>
      <c r="F20" s="102">
        <f>D20*E20</f>
        <v>0</v>
      </c>
    </row>
    <row r="21" spans="1:6" x14ac:dyDescent="0.2">
      <c r="A21" s="119"/>
      <c r="B21" s="128"/>
      <c r="C21" s="124"/>
      <c r="D21" s="125"/>
    </row>
    <row r="22" spans="1:6" ht="120" x14ac:dyDescent="0.2">
      <c r="A22" s="133" t="s">
        <v>67</v>
      </c>
      <c r="B22" s="160" t="s">
        <v>217</v>
      </c>
      <c r="C22" s="124" t="s">
        <v>54</v>
      </c>
      <c r="D22" s="125">
        <v>1</v>
      </c>
      <c r="F22" s="102">
        <f>D22*E22</f>
        <v>0</v>
      </c>
    </row>
    <row r="23" spans="1:6" x14ac:dyDescent="0.2">
      <c r="A23" s="133"/>
      <c r="B23" s="160"/>
      <c r="C23" s="124"/>
      <c r="D23" s="125"/>
    </row>
    <row r="24" spans="1:6" ht="51" x14ac:dyDescent="0.2">
      <c r="A24" s="133" t="s">
        <v>69</v>
      </c>
      <c r="B24" s="128" t="s">
        <v>56</v>
      </c>
      <c r="C24" s="124" t="s">
        <v>57</v>
      </c>
      <c r="D24" s="125">
        <v>2</v>
      </c>
      <c r="F24" s="102">
        <f>D24*E24</f>
        <v>0</v>
      </c>
    </row>
    <row r="25" spans="1:6" x14ac:dyDescent="0.2">
      <c r="A25" s="119"/>
      <c r="B25" s="128"/>
      <c r="C25" s="124"/>
      <c r="D25" s="125"/>
    </row>
    <row r="26" spans="1:6" ht="51" x14ac:dyDescent="0.2">
      <c r="A26" s="133" t="s">
        <v>71</v>
      </c>
      <c r="B26" s="128" t="s">
        <v>61</v>
      </c>
      <c r="C26" s="124" t="s">
        <v>57</v>
      </c>
      <c r="D26" s="125">
        <v>1</v>
      </c>
      <c r="F26" s="102">
        <f>D26*E26</f>
        <v>0</v>
      </c>
    </row>
    <row r="27" spans="1:6" x14ac:dyDescent="0.2">
      <c r="A27" s="119"/>
      <c r="B27" s="128"/>
      <c r="C27" s="124"/>
      <c r="D27" s="125"/>
    </row>
    <row r="28" spans="1:6" ht="63.75" x14ac:dyDescent="0.2">
      <c r="A28" s="133" t="s">
        <v>73</v>
      </c>
      <c r="B28" s="128" t="s">
        <v>218</v>
      </c>
      <c r="C28" s="124" t="s">
        <v>66</v>
      </c>
      <c r="D28" s="125">
        <v>23.54</v>
      </c>
      <c r="F28" s="102">
        <f>D28*E28</f>
        <v>0</v>
      </c>
    </row>
    <row r="29" spans="1:6" x14ac:dyDescent="0.2">
      <c r="A29" s="119"/>
      <c r="B29" s="128"/>
      <c r="C29" s="124"/>
      <c r="D29" s="125"/>
    </row>
    <row r="30" spans="1:6" ht="63.75" x14ac:dyDescent="0.2">
      <c r="A30" s="133" t="s">
        <v>75</v>
      </c>
      <c r="B30" s="128" t="s">
        <v>219</v>
      </c>
      <c r="C30" s="124" t="s">
        <v>66</v>
      </c>
      <c r="D30" s="125">
        <v>14.5</v>
      </c>
      <c r="F30" s="102">
        <f>D30*E30</f>
        <v>0</v>
      </c>
    </row>
    <row r="31" spans="1:6" x14ac:dyDescent="0.2">
      <c r="A31" s="119"/>
      <c r="B31" s="128"/>
      <c r="C31" s="124"/>
      <c r="D31" s="125"/>
    </row>
    <row r="32" spans="1:6" ht="63.75" x14ac:dyDescent="0.2">
      <c r="A32" s="133" t="s">
        <v>77</v>
      </c>
      <c r="B32" s="128" t="s">
        <v>220</v>
      </c>
      <c r="C32" s="124" t="s">
        <v>66</v>
      </c>
      <c r="D32" s="125">
        <v>13</v>
      </c>
      <c r="F32" s="102">
        <f>D32*E32</f>
        <v>0</v>
      </c>
    </row>
    <row r="33" spans="1:10" x14ac:dyDescent="0.2">
      <c r="A33" s="119"/>
      <c r="B33" s="128"/>
      <c r="C33" s="124"/>
      <c r="D33" s="125"/>
    </row>
    <row r="34" spans="1:10" ht="38.25" x14ac:dyDescent="0.2">
      <c r="A34" s="133" t="s">
        <v>80</v>
      </c>
      <c r="B34" s="128" t="s">
        <v>91</v>
      </c>
      <c r="C34" s="124" t="s">
        <v>79</v>
      </c>
      <c r="D34" s="125">
        <v>10</v>
      </c>
      <c r="F34" s="102">
        <f>D34*E34</f>
        <v>0</v>
      </c>
    </row>
    <row r="35" spans="1:10" x14ac:dyDescent="0.2">
      <c r="A35" s="119"/>
      <c r="B35" s="120"/>
      <c r="C35" s="124"/>
      <c r="D35" s="125"/>
    </row>
    <row r="36" spans="1:10" s="109" customFormat="1" ht="51" x14ac:dyDescent="0.2">
      <c r="A36" s="133" t="s">
        <v>82</v>
      </c>
      <c r="B36" s="128" t="s">
        <v>222</v>
      </c>
      <c r="C36" s="124" t="s">
        <v>79</v>
      </c>
      <c r="D36" s="125">
        <v>10</v>
      </c>
      <c r="E36" s="102"/>
      <c r="F36" s="102">
        <f>D36*E36</f>
        <v>0</v>
      </c>
      <c r="G36" s="107"/>
    </row>
    <row r="37" spans="1:10" x14ac:dyDescent="0.2">
      <c r="A37" s="133"/>
      <c r="B37" s="128"/>
      <c r="C37" s="124"/>
      <c r="D37" s="125"/>
    </row>
    <row r="38" spans="1:10" ht="51" x14ac:dyDescent="0.2">
      <c r="A38" s="133" t="s">
        <v>84</v>
      </c>
      <c r="B38" s="128" t="s">
        <v>358</v>
      </c>
      <c r="C38" s="124" t="s">
        <v>79</v>
      </c>
      <c r="D38" s="125">
        <v>6</v>
      </c>
      <c r="F38" s="102">
        <f>D38*E38</f>
        <v>0</v>
      </c>
    </row>
    <row r="39" spans="1:10" ht="12.75" x14ac:dyDescent="0.2">
      <c r="A39" s="137"/>
      <c r="B39" s="128"/>
      <c r="C39" s="124"/>
      <c r="D39" s="125"/>
      <c r="J39" s="154"/>
    </row>
    <row r="40" spans="1:10" ht="51" x14ac:dyDescent="0.2">
      <c r="A40" s="133" t="s">
        <v>86</v>
      </c>
      <c r="B40" s="128" t="s">
        <v>223</v>
      </c>
      <c r="C40" s="124" t="s">
        <v>79</v>
      </c>
      <c r="D40" s="125">
        <v>3</v>
      </c>
      <c r="F40" s="102">
        <f>D40*E40</f>
        <v>0</v>
      </c>
    </row>
    <row r="41" spans="1:10" x14ac:dyDescent="0.2">
      <c r="A41" s="133"/>
      <c r="B41" s="128" t="s">
        <v>541</v>
      </c>
      <c r="C41" s="124" t="s">
        <v>79</v>
      </c>
      <c r="D41" s="125">
        <v>14</v>
      </c>
      <c r="F41" s="102">
        <f>D41*E41</f>
        <v>0</v>
      </c>
    </row>
    <row r="42" spans="1:10" x14ac:dyDescent="0.2">
      <c r="A42" s="133"/>
      <c r="B42" s="128"/>
      <c r="C42" s="124"/>
      <c r="D42" s="125"/>
    </row>
    <row r="43" spans="1:10" ht="12.75" x14ac:dyDescent="0.2">
      <c r="A43" s="127" t="s">
        <v>102</v>
      </c>
      <c r="B43" s="130" t="s">
        <v>103</v>
      </c>
      <c r="C43" s="131"/>
      <c r="D43" s="132"/>
      <c r="E43" s="108"/>
      <c r="F43" s="108"/>
    </row>
    <row r="44" spans="1:10" x14ac:dyDescent="0.2">
      <c r="A44" s="119"/>
      <c r="B44" s="128"/>
      <c r="C44" s="124"/>
      <c r="D44" s="125"/>
    </row>
    <row r="45" spans="1:10" ht="38.25" x14ac:dyDescent="0.2">
      <c r="A45" s="133" t="s">
        <v>88</v>
      </c>
      <c r="B45" s="128" t="s">
        <v>224</v>
      </c>
      <c r="C45" s="124" t="s">
        <v>169</v>
      </c>
      <c r="D45" s="125">
        <v>1.3</v>
      </c>
      <c r="F45" s="102">
        <f>D45*E45</f>
        <v>0</v>
      </c>
    </row>
    <row r="46" spans="1:10" x14ac:dyDescent="0.2">
      <c r="A46" s="119"/>
      <c r="B46" s="128"/>
      <c r="C46" s="124"/>
      <c r="D46" s="125"/>
    </row>
    <row r="47" spans="1:10" ht="38.25" x14ac:dyDescent="0.2">
      <c r="A47" s="133" t="s">
        <v>90</v>
      </c>
      <c r="B47" s="128" t="s">
        <v>225</v>
      </c>
      <c r="C47" s="124" t="s">
        <v>66</v>
      </c>
      <c r="D47" s="125">
        <v>6.48</v>
      </c>
      <c r="F47" s="102">
        <f>D47*E47</f>
        <v>0</v>
      </c>
    </row>
    <row r="48" spans="1:10" x14ac:dyDescent="0.2">
      <c r="A48" s="119"/>
      <c r="B48" s="128"/>
      <c r="C48" s="124"/>
      <c r="D48" s="125"/>
    </row>
    <row r="49" spans="1:7" ht="51" x14ac:dyDescent="0.2">
      <c r="A49" s="133" t="s">
        <v>92</v>
      </c>
      <c r="B49" s="128" t="s">
        <v>226</v>
      </c>
      <c r="C49" s="124" t="s">
        <v>79</v>
      </c>
      <c r="D49" s="125">
        <v>6.5</v>
      </c>
      <c r="F49" s="102">
        <f>D49*E49</f>
        <v>0</v>
      </c>
    </row>
    <row r="50" spans="1:7" x14ac:dyDescent="0.2">
      <c r="A50" s="119"/>
      <c r="B50" s="128"/>
      <c r="C50" s="124"/>
      <c r="D50" s="125"/>
    </row>
    <row r="51" spans="1:7" ht="25.5" x14ac:dyDescent="0.2">
      <c r="A51" s="133" t="s">
        <v>94</v>
      </c>
      <c r="B51" s="128" t="s">
        <v>171</v>
      </c>
      <c r="C51" s="124" t="s">
        <v>79</v>
      </c>
      <c r="D51" s="125">
        <v>10</v>
      </c>
      <c r="F51" s="102">
        <f>D51*E51</f>
        <v>0</v>
      </c>
    </row>
    <row r="52" spans="1:7" x14ac:dyDescent="0.2">
      <c r="A52" s="119"/>
      <c r="B52" s="128"/>
      <c r="C52" s="124"/>
      <c r="D52" s="125"/>
    </row>
    <row r="53" spans="1:7" ht="25.5" x14ac:dyDescent="0.2">
      <c r="A53" s="133" t="s">
        <v>96</v>
      </c>
      <c r="B53" s="128" t="s">
        <v>227</v>
      </c>
      <c r="C53" s="124" t="s">
        <v>79</v>
      </c>
      <c r="D53" s="125">
        <v>10</v>
      </c>
      <c r="F53" s="102">
        <f>D53*E53</f>
        <v>0</v>
      </c>
    </row>
    <row r="54" spans="1:7" s="154" customFormat="1" x14ac:dyDescent="0.2">
      <c r="A54" s="139"/>
      <c r="B54" s="140"/>
      <c r="C54" s="141"/>
      <c r="D54" s="142"/>
      <c r="E54" s="111"/>
      <c r="F54" s="111"/>
      <c r="G54" s="110"/>
    </row>
    <row r="55" spans="1:7" ht="25.5" x14ac:dyDescent="0.2">
      <c r="A55" s="133" t="s">
        <v>98</v>
      </c>
      <c r="B55" s="128" t="s">
        <v>327</v>
      </c>
      <c r="C55" s="124" t="s">
        <v>79</v>
      </c>
      <c r="D55" s="125">
        <v>6</v>
      </c>
      <c r="F55" s="102">
        <f>D55*E55</f>
        <v>0</v>
      </c>
    </row>
    <row r="56" spans="1:7" x14ac:dyDescent="0.2">
      <c r="A56" s="133"/>
      <c r="B56" s="128"/>
      <c r="C56" s="124"/>
      <c r="D56" s="125"/>
    </row>
    <row r="57" spans="1:7" ht="25.5" x14ac:dyDescent="0.2">
      <c r="A57" s="133" t="s">
        <v>98</v>
      </c>
      <c r="B57" s="128" t="s">
        <v>228</v>
      </c>
      <c r="C57" s="124" t="s">
        <v>79</v>
      </c>
      <c r="D57" s="125">
        <v>3</v>
      </c>
      <c r="F57" s="102">
        <f>D57*E57</f>
        <v>0</v>
      </c>
    </row>
    <row r="58" spans="1:7" ht="12.75" x14ac:dyDescent="0.2">
      <c r="A58" s="124"/>
      <c r="B58" s="128" t="s">
        <v>541</v>
      </c>
      <c r="C58" s="124" t="s">
        <v>79</v>
      </c>
      <c r="D58" s="125">
        <v>14</v>
      </c>
      <c r="F58" s="102">
        <f>D58*E58</f>
        <v>0</v>
      </c>
    </row>
    <row r="59" spans="1:7" ht="12.75" x14ac:dyDescent="0.2">
      <c r="A59" s="124"/>
      <c r="B59" s="128"/>
      <c r="C59" s="124"/>
      <c r="D59" s="125"/>
    </row>
    <row r="60" spans="1:7" ht="51" x14ac:dyDescent="0.2">
      <c r="A60" s="133" t="s">
        <v>100</v>
      </c>
      <c r="B60" s="128" t="s">
        <v>125</v>
      </c>
      <c r="C60" s="124" t="s">
        <v>126</v>
      </c>
      <c r="D60" s="125">
        <v>10</v>
      </c>
      <c r="F60" s="102">
        <f>D60*E60</f>
        <v>0</v>
      </c>
      <c r="G60" s="104"/>
    </row>
    <row r="61" spans="1:7" x14ac:dyDescent="0.2">
      <c r="A61" s="119"/>
      <c r="B61" s="128"/>
      <c r="C61" s="124"/>
      <c r="D61" s="125"/>
      <c r="G61" s="104"/>
    </row>
    <row r="62" spans="1:7" x14ac:dyDescent="0.2">
      <c r="A62" s="133"/>
      <c r="B62" s="143" t="s">
        <v>127</v>
      </c>
      <c r="C62" s="144"/>
      <c r="D62" s="145"/>
      <c r="E62" s="112"/>
      <c r="F62" s="113">
        <f>SUM(F6:F61)</f>
        <v>0</v>
      </c>
      <c r="G62" s="104"/>
    </row>
    <row r="63" spans="1:7" ht="12.75" x14ac:dyDescent="0.2">
      <c r="A63" s="125"/>
      <c r="B63" s="146"/>
      <c r="C63" s="147"/>
      <c r="D63" s="148"/>
      <c r="E63" s="114"/>
      <c r="F63" s="115"/>
      <c r="G63" s="104"/>
    </row>
    <row r="64" spans="1:7" ht="15.75" x14ac:dyDescent="0.25">
      <c r="A64" s="122" t="s">
        <v>3</v>
      </c>
      <c r="B64" s="123" t="s">
        <v>4</v>
      </c>
      <c r="C64" s="124"/>
      <c r="D64" s="125"/>
      <c r="F64" s="106"/>
      <c r="G64" s="104"/>
    </row>
    <row r="65" spans="1:7" x14ac:dyDescent="0.2">
      <c r="A65" s="119"/>
      <c r="B65" s="126"/>
      <c r="C65" s="124"/>
      <c r="D65" s="125"/>
      <c r="F65" s="106"/>
      <c r="G65" s="104"/>
    </row>
    <row r="66" spans="1:7" ht="12.75" x14ac:dyDescent="0.2">
      <c r="A66" s="127" t="s">
        <v>128</v>
      </c>
      <c r="B66" s="130" t="s">
        <v>173</v>
      </c>
      <c r="C66" s="124"/>
      <c r="D66" s="125"/>
      <c r="G66" s="104"/>
    </row>
    <row r="67" spans="1:7" x14ac:dyDescent="0.2">
      <c r="A67" s="119"/>
      <c r="B67" s="128"/>
      <c r="C67" s="124"/>
      <c r="D67" s="125"/>
      <c r="G67" s="104"/>
    </row>
    <row r="68" spans="1:7" ht="63.75" x14ac:dyDescent="0.2">
      <c r="A68" s="119" t="s">
        <v>47</v>
      </c>
      <c r="B68" s="128" t="s">
        <v>229</v>
      </c>
      <c r="C68" s="124" t="s">
        <v>79</v>
      </c>
      <c r="D68" s="125">
        <v>6.93</v>
      </c>
      <c r="F68" s="102">
        <f>D68*E68</f>
        <v>0</v>
      </c>
      <c r="G68" s="104"/>
    </row>
    <row r="69" spans="1:7" x14ac:dyDescent="0.2">
      <c r="A69" s="119"/>
      <c r="B69" s="128"/>
      <c r="C69" s="124"/>
      <c r="D69" s="125"/>
      <c r="G69" s="104"/>
    </row>
    <row r="70" spans="1:7" x14ac:dyDescent="0.2">
      <c r="A70" s="119"/>
      <c r="B70" s="128"/>
      <c r="C70" s="124"/>
      <c r="D70" s="125"/>
      <c r="G70" s="104"/>
    </row>
    <row r="71" spans="1:7" ht="12.75" x14ac:dyDescent="0.2">
      <c r="A71" s="127" t="s">
        <v>133</v>
      </c>
      <c r="B71" s="130" t="s">
        <v>129</v>
      </c>
      <c r="C71" s="124"/>
      <c r="D71" s="125"/>
      <c r="G71" s="104"/>
    </row>
    <row r="72" spans="1:7" x14ac:dyDescent="0.2">
      <c r="A72" s="119"/>
      <c r="B72" s="128"/>
      <c r="C72" s="124"/>
      <c r="D72" s="125"/>
      <c r="G72" s="104"/>
    </row>
    <row r="73" spans="1:7" x14ac:dyDescent="0.2">
      <c r="A73" s="133" t="s">
        <v>52</v>
      </c>
      <c r="B73" s="128" t="s">
        <v>230</v>
      </c>
      <c r="C73" s="124" t="s">
        <v>54</v>
      </c>
      <c r="D73" s="125">
        <v>1</v>
      </c>
      <c r="F73" s="102">
        <f>D73*E73</f>
        <v>0</v>
      </c>
      <c r="G73" s="104"/>
    </row>
    <row r="74" spans="1:7" x14ac:dyDescent="0.2">
      <c r="A74" s="133"/>
      <c r="B74" s="128"/>
      <c r="C74" s="124"/>
      <c r="D74" s="125"/>
      <c r="G74" s="104"/>
    </row>
    <row r="75" spans="1:7" ht="38.25" x14ac:dyDescent="0.2">
      <c r="A75" s="133" t="s">
        <v>55</v>
      </c>
      <c r="B75" s="128" t="s">
        <v>231</v>
      </c>
      <c r="C75" s="124" t="s">
        <v>57</v>
      </c>
      <c r="D75" s="125">
        <v>2</v>
      </c>
      <c r="F75" s="102">
        <f>D75*E75</f>
        <v>0</v>
      </c>
      <c r="G75" s="104"/>
    </row>
    <row r="76" spans="1:7" x14ac:dyDescent="0.2">
      <c r="A76" s="133"/>
      <c r="B76" s="128"/>
      <c r="C76" s="124"/>
      <c r="D76" s="125"/>
      <c r="G76" s="104"/>
    </row>
    <row r="77" spans="1:7" ht="51" x14ac:dyDescent="0.2">
      <c r="A77" s="133" t="s">
        <v>58</v>
      </c>
      <c r="B77" s="128" t="s">
        <v>232</v>
      </c>
      <c r="C77" s="124" t="s">
        <v>57</v>
      </c>
      <c r="D77" s="125">
        <v>1</v>
      </c>
      <c r="F77" s="102">
        <f>D77*E77</f>
        <v>0</v>
      </c>
      <c r="G77" s="104"/>
    </row>
    <row r="78" spans="1:7" x14ac:dyDescent="0.2">
      <c r="A78" s="133"/>
      <c r="B78" s="128"/>
      <c r="C78" s="124"/>
      <c r="D78" s="125"/>
      <c r="G78" s="104"/>
    </row>
    <row r="79" spans="1:7" x14ac:dyDescent="0.2">
      <c r="A79" s="119"/>
      <c r="B79" s="128"/>
      <c r="C79" s="124"/>
      <c r="D79" s="125"/>
      <c r="G79" s="104"/>
    </row>
    <row r="80" spans="1:7" ht="12.75" x14ac:dyDescent="0.2">
      <c r="A80" s="127" t="s">
        <v>139</v>
      </c>
      <c r="B80" s="130" t="s">
        <v>134</v>
      </c>
      <c r="C80" s="124"/>
      <c r="D80" s="125"/>
      <c r="G80" s="104"/>
    </row>
    <row r="81" spans="1:7" x14ac:dyDescent="0.2">
      <c r="A81" s="119"/>
      <c r="B81" s="128"/>
      <c r="C81" s="124"/>
      <c r="D81" s="125"/>
      <c r="G81" s="104"/>
    </row>
    <row r="82" spans="1:7" ht="51" x14ac:dyDescent="0.2">
      <c r="A82" s="133" t="s">
        <v>60</v>
      </c>
      <c r="B82" s="128" t="s">
        <v>233</v>
      </c>
      <c r="C82" s="124" t="s">
        <v>66</v>
      </c>
      <c r="D82" s="125">
        <v>124.9</v>
      </c>
      <c r="F82" s="102">
        <f>D82*E82</f>
        <v>0</v>
      </c>
      <c r="G82" s="104"/>
    </row>
    <row r="83" spans="1:7" x14ac:dyDescent="0.2">
      <c r="A83" s="119"/>
      <c r="B83" s="128"/>
      <c r="C83" s="124"/>
      <c r="D83" s="125"/>
      <c r="G83" s="104"/>
    </row>
    <row r="84" spans="1:7" ht="25.5" x14ac:dyDescent="0.2">
      <c r="A84" s="133" t="s">
        <v>62</v>
      </c>
      <c r="B84" s="128" t="s">
        <v>136</v>
      </c>
      <c r="C84" s="124" t="s">
        <v>66</v>
      </c>
      <c r="D84" s="125">
        <v>51.9</v>
      </c>
      <c r="F84" s="102">
        <f>D84*E84</f>
        <v>0</v>
      </c>
      <c r="G84" s="104"/>
    </row>
    <row r="85" spans="1:7" x14ac:dyDescent="0.2">
      <c r="A85" s="133"/>
      <c r="B85" s="128"/>
      <c r="C85" s="124"/>
      <c r="D85" s="125"/>
      <c r="G85" s="104"/>
    </row>
    <row r="86" spans="1:7" ht="38.25" x14ac:dyDescent="0.2">
      <c r="A86" s="133" t="s">
        <v>64</v>
      </c>
      <c r="B86" s="128" t="s">
        <v>234</v>
      </c>
      <c r="C86" s="124" t="s">
        <v>66</v>
      </c>
      <c r="D86" s="125">
        <v>23.5</v>
      </c>
      <c r="F86" s="102">
        <f>D86*E86</f>
        <v>0</v>
      </c>
      <c r="G86" s="104"/>
    </row>
    <row r="87" spans="1:7" x14ac:dyDescent="0.2">
      <c r="A87" s="133"/>
      <c r="B87" s="128"/>
      <c r="C87" s="124"/>
      <c r="D87" s="125"/>
      <c r="G87" s="104"/>
    </row>
    <row r="88" spans="1:7" ht="25.5" x14ac:dyDescent="0.2">
      <c r="A88" s="133" t="s">
        <v>67</v>
      </c>
      <c r="B88" s="128" t="s">
        <v>235</v>
      </c>
      <c r="C88" s="124" t="s">
        <v>66</v>
      </c>
      <c r="D88" s="125">
        <v>2.8</v>
      </c>
      <c r="F88" s="102">
        <f>D88*E88</f>
        <v>0</v>
      </c>
      <c r="G88" s="104"/>
    </row>
    <row r="89" spans="1:7" x14ac:dyDescent="0.2">
      <c r="A89" s="119"/>
      <c r="B89" s="128"/>
      <c r="C89" s="124"/>
      <c r="D89" s="125"/>
      <c r="G89" s="104"/>
    </row>
    <row r="90" spans="1:7" x14ac:dyDescent="0.2">
      <c r="A90" s="133" t="s">
        <v>69</v>
      </c>
      <c r="B90" s="128" t="s">
        <v>236</v>
      </c>
      <c r="C90" s="124" t="s">
        <v>79</v>
      </c>
      <c r="D90" s="125">
        <v>15</v>
      </c>
      <c r="F90" s="102">
        <f>D90*E90</f>
        <v>0</v>
      </c>
      <c r="G90" s="104"/>
    </row>
    <row r="91" spans="1:7" x14ac:dyDescent="0.2">
      <c r="A91" s="133"/>
      <c r="B91" s="128"/>
      <c r="C91" s="124"/>
      <c r="D91" s="125"/>
      <c r="G91" s="104"/>
    </row>
    <row r="92" spans="1:7" ht="25.5" x14ac:dyDescent="0.2">
      <c r="A92" s="133" t="s">
        <v>71</v>
      </c>
      <c r="B92" s="128" t="s">
        <v>138</v>
      </c>
      <c r="C92" s="124" t="s">
        <v>54</v>
      </c>
      <c r="D92" s="125">
        <v>1</v>
      </c>
      <c r="F92" s="102">
        <f>D92*E92</f>
        <v>0</v>
      </c>
      <c r="G92" s="104"/>
    </row>
    <row r="93" spans="1:7" x14ac:dyDescent="0.2">
      <c r="A93" s="133"/>
      <c r="B93" s="128"/>
      <c r="C93" s="124"/>
      <c r="D93" s="125"/>
      <c r="G93" s="104"/>
    </row>
    <row r="94" spans="1:7" x14ac:dyDescent="0.2">
      <c r="A94" s="119"/>
      <c r="B94" s="128"/>
      <c r="C94" s="124"/>
      <c r="D94" s="125"/>
      <c r="G94" s="104"/>
    </row>
    <row r="95" spans="1:7" ht="12.75" x14ac:dyDescent="0.2">
      <c r="A95" s="127" t="s">
        <v>179</v>
      </c>
      <c r="B95" s="130" t="s">
        <v>180</v>
      </c>
      <c r="C95" s="124"/>
      <c r="D95" s="125"/>
      <c r="G95" s="104"/>
    </row>
    <row r="96" spans="1:7" x14ac:dyDescent="0.2">
      <c r="A96" s="119"/>
      <c r="B96" s="128"/>
      <c r="C96" s="124"/>
      <c r="D96" s="125"/>
      <c r="G96" s="104"/>
    </row>
    <row r="97" spans="1:7" ht="25.5" x14ac:dyDescent="0.2">
      <c r="A97" s="133" t="s">
        <v>73</v>
      </c>
      <c r="B97" s="128" t="s">
        <v>237</v>
      </c>
      <c r="C97" s="124" t="s">
        <v>66</v>
      </c>
      <c r="D97" s="125">
        <v>18.2</v>
      </c>
      <c r="F97" s="102">
        <f>D97*E97</f>
        <v>0</v>
      </c>
      <c r="G97" s="104"/>
    </row>
    <row r="98" spans="1:7" x14ac:dyDescent="0.2">
      <c r="A98" s="133"/>
      <c r="B98" s="128"/>
      <c r="C98" s="124"/>
      <c r="D98" s="125"/>
      <c r="G98" s="104"/>
    </row>
    <row r="99" spans="1:7" ht="25.5" x14ac:dyDescent="0.2">
      <c r="A99" s="133" t="s">
        <v>75</v>
      </c>
      <c r="B99" s="128" t="s">
        <v>238</v>
      </c>
      <c r="C99" s="124" t="s">
        <v>66</v>
      </c>
      <c r="D99" s="125">
        <v>37.450000000000003</v>
      </c>
      <c r="F99" s="102">
        <f>D99*E99</f>
        <v>0</v>
      </c>
      <c r="G99" s="104"/>
    </row>
    <row r="100" spans="1:7" x14ac:dyDescent="0.2">
      <c r="A100" s="133"/>
      <c r="B100" s="128"/>
      <c r="C100" s="124"/>
      <c r="D100" s="125"/>
      <c r="G100" s="104"/>
    </row>
    <row r="101" spans="1:7" ht="12.75" x14ac:dyDescent="0.2">
      <c r="A101" s="127" t="s">
        <v>182</v>
      </c>
      <c r="B101" s="130" t="s">
        <v>140</v>
      </c>
      <c r="C101" s="124"/>
      <c r="D101" s="125"/>
      <c r="G101" s="104"/>
    </row>
    <row r="102" spans="1:7" x14ac:dyDescent="0.2">
      <c r="A102" s="119"/>
      <c r="B102" s="128"/>
      <c r="C102" s="124"/>
      <c r="D102" s="125"/>
      <c r="G102" s="104"/>
    </row>
    <row r="103" spans="1:7" ht="76.5" x14ac:dyDescent="0.2">
      <c r="A103" s="133" t="s">
        <v>77</v>
      </c>
      <c r="B103" s="128" t="s">
        <v>141</v>
      </c>
      <c r="C103" s="124" t="s">
        <v>66</v>
      </c>
      <c r="D103" s="125">
        <v>14.5</v>
      </c>
      <c r="F103" s="102">
        <f>D103*E103</f>
        <v>0</v>
      </c>
      <c r="G103" s="104"/>
    </row>
    <row r="104" spans="1:7" x14ac:dyDescent="0.2">
      <c r="A104" s="133"/>
      <c r="B104" s="128"/>
      <c r="C104" s="124"/>
      <c r="D104" s="125"/>
      <c r="G104" s="104"/>
    </row>
    <row r="105" spans="1:7" ht="63.75" x14ac:dyDescent="0.2">
      <c r="A105" s="161" t="s">
        <v>77</v>
      </c>
      <c r="B105" s="162" t="s">
        <v>239</v>
      </c>
      <c r="C105" s="163" t="s">
        <v>66</v>
      </c>
      <c r="D105" s="164">
        <v>37.450000000000003</v>
      </c>
      <c r="E105" s="158"/>
      <c r="F105" s="158">
        <v>0</v>
      </c>
      <c r="G105" s="104"/>
    </row>
    <row r="106" spans="1:7" x14ac:dyDescent="0.2">
      <c r="A106" s="119"/>
      <c r="B106" s="128"/>
      <c r="C106" s="124"/>
      <c r="D106" s="125"/>
      <c r="G106" s="104"/>
    </row>
    <row r="107" spans="1:7" ht="38.25" x14ac:dyDescent="0.2">
      <c r="A107" s="133" t="s">
        <v>82</v>
      </c>
      <c r="B107" s="128" t="s">
        <v>240</v>
      </c>
      <c r="C107" s="124" t="s">
        <v>57</v>
      </c>
      <c r="D107" s="125">
        <v>2</v>
      </c>
      <c r="F107" s="102">
        <f>D107*E107</f>
        <v>0</v>
      </c>
      <c r="G107" s="104"/>
    </row>
    <row r="108" spans="1:7" x14ac:dyDescent="0.2">
      <c r="A108" s="119"/>
      <c r="B108" s="128"/>
      <c r="C108" s="124"/>
      <c r="D108" s="125"/>
      <c r="G108" s="104"/>
    </row>
    <row r="109" spans="1:7" x14ac:dyDescent="0.2">
      <c r="A109" s="119"/>
      <c r="B109" s="143" t="s">
        <v>145</v>
      </c>
      <c r="C109" s="144"/>
      <c r="D109" s="145"/>
      <c r="E109" s="112"/>
      <c r="F109" s="113">
        <f>SUM(F68:F108)</f>
        <v>0</v>
      </c>
      <c r="G109" s="104"/>
    </row>
    <row r="110" spans="1:7" x14ac:dyDescent="0.2">
      <c r="A110" s="119"/>
      <c r="B110" s="146"/>
      <c r="C110" s="147"/>
      <c r="D110" s="148"/>
      <c r="E110" s="114"/>
      <c r="F110" s="115"/>
      <c r="G110" s="104"/>
    </row>
    <row r="111" spans="1:7" x14ac:dyDescent="0.25">
      <c r="A111" s="165"/>
      <c r="B111" s="165"/>
      <c r="C111" s="165"/>
      <c r="D111" s="165"/>
      <c r="E111" s="159"/>
      <c r="F111" s="159"/>
      <c r="G111" s="104"/>
    </row>
    <row r="112" spans="1:7" ht="15.75" x14ac:dyDescent="0.25">
      <c r="A112" s="122" t="s">
        <v>5</v>
      </c>
      <c r="B112" s="123" t="s">
        <v>146</v>
      </c>
      <c r="C112" s="124"/>
      <c r="D112" s="125"/>
      <c r="G112" s="104"/>
    </row>
    <row r="113" spans="1:7" x14ac:dyDescent="0.2">
      <c r="A113" s="119"/>
      <c r="B113" s="120"/>
      <c r="C113" s="124"/>
      <c r="D113" s="125"/>
      <c r="G113" s="104"/>
    </row>
    <row r="114" spans="1:7" ht="12.75" x14ac:dyDescent="0.2">
      <c r="A114" s="127" t="s">
        <v>147</v>
      </c>
      <c r="B114" s="130" t="s">
        <v>148</v>
      </c>
      <c r="C114" s="131"/>
      <c r="D114" s="132"/>
      <c r="E114" s="108"/>
      <c r="F114" s="108"/>
      <c r="G114" s="104"/>
    </row>
    <row r="115" spans="1:7" x14ac:dyDescent="0.2">
      <c r="A115" s="119"/>
      <c r="B115" s="128"/>
      <c r="C115" s="124"/>
      <c r="D115" s="125"/>
      <c r="G115" s="104"/>
    </row>
    <row r="116" spans="1:7" ht="38.25" x14ac:dyDescent="0.2">
      <c r="A116" s="149" t="s">
        <v>47</v>
      </c>
      <c r="B116" s="128" t="s">
        <v>241</v>
      </c>
      <c r="C116" s="124" t="s">
        <v>54</v>
      </c>
      <c r="D116" s="125">
        <v>2</v>
      </c>
      <c r="F116" s="102">
        <f>D116*E116</f>
        <v>0</v>
      </c>
    </row>
    <row r="117" spans="1:7" x14ac:dyDescent="0.25">
      <c r="A117" s="165"/>
      <c r="B117" s="128"/>
      <c r="C117" s="124"/>
      <c r="D117" s="125"/>
    </row>
    <row r="118" spans="1:7" ht="63.75" x14ac:dyDescent="0.2">
      <c r="A118" s="119" t="s">
        <v>52</v>
      </c>
      <c r="B118" s="128" t="s">
        <v>242</v>
      </c>
      <c r="C118" s="124" t="s">
        <v>57</v>
      </c>
      <c r="D118" s="125">
        <v>1</v>
      </c>
      <c r="F118" s="102">
        <f>D118*E118</f>
        <v>0</v>
      </c>
    </row>
    <row r="119" spans="1:7" x14ac:dyDescent="0.2">
      <c r="A119" s="119"/>
      <c r="B119" s="128"/>
      <c r="C119" s="124"/>
      <c r="D119" s="125"/>
    </row>
    <row r="120" spans="1:7" ht="63.75" x14ac:dyDescent="0.2">
      <c r="A120" s="149" t="s">
        <v>55</v>
      </c>
      <c r="B120" s="128" t="s">
        <v>243</v>
      </c>
      <c r="C120" s="124" t="s">
        <v>54</v>
      </c>
      <c r="D120" s="125">
        <v>2</v>
      </c>
      <c r="F120" s="102">
        <f>D120*E120</f>
        <v>0</v>
      </c>
    </row>
    <row r="121" spans="1:7" x14ac:dyDescent="0.2">
      <c r="A121" s="119"/>
      <c r="B121" s="128"/>
      <c r="C121" s="124"/>
      <c r="D121" s="125"/>
    </row>
    <row r="122" spans="1:7" ht="38.25" x14ac:dyDescent="0.2">
      <c r="A122" s="133" t="s">
        <v>58</v>
      </c>
      <c r="B122" s="128" t="s">
        <v>244</v>
      </c>
      <c r="C122" s="124" t="s">
        <v>54</v>
      </c>
      <c r="D122" s="125">
        <v>2</v>
      </c>
      <c r="F122" s="102">
        <f>D122*E122</f>
        <v>0</v>
      </c>
    </row>
    <row r="123" spans="1:7" x14ac:dyDescent="0.2">
      <c r="A123" s="133"/>
      <c r="B123" s="128"/>
      <c r="C123" s="124"/>
      <c r="D123" s="125"/>
    </row>
    <row r="124" spans="1:7" ht="25.5" x14ac:dyDescent="0.2">
      <c r="A124" s="133" t="s">
        <v>60</v>
      </c>
      <c r="B124" s="128" t="s">
        <v>245</v>
      </c>
      <c r="C124" s="124" t="s">
        <v>79</v>
      </c>
      <c r="D124" s="125">
        <v>14</v>
      </c>
      <c r="F124" s="102">
        <f>D124*E124</f>
        <v>0</v>
      </c>
    </row>
    <row r="125" spans="1:7" x14ac:dyDescent="0.2">
      <c r="A125" s="119"/>
      <c r="B125" s="128"/>
      <c r="C125" s="124"/>
      <c r="D125" s="125"/>
    </row>
    <row r="126" spans="1:7" x14ac:dyDescent="0.2">
      <c r="A126" s="119"/>
      <c r="B126" s="143" t="s">
        <v>158</v>
      </c>
      <c r="C126" s="144"/>
      <c r="D126" s="145"/>
      <c r="E126" s="112"/>
      <c r="F126" s="113">
        <f>SUM(F116:F125)</f>
        <v>0</v>
      </c>
    </row>
    <row r="127" spans="1:7" x14ac:dyDescent="0.2">
      <c r="A127" s="119"/>
      <c r="B127" s="146"/>
      <c r="C127" s="147"/>
      <c r="D127" s="148"/>
      <c r="E127" s="114"/>
      <c r="F127" s="115"/>
    </row>
    <row r="128" spans="1:7" x14ac:dyDescent="0.2">
      <c r="A128" s="119"/>
      <c r="B128" s="146"/>
      <c r="C128" s="147"/>
      <c r="D128" s="148"/>
      <c r="E128" s="114"/>
      <c r="F128" s="115"/>
    </row>
    <row r="129" spans="1:7" ht="15.75" x14ac:dyDescent="0.2">
      <c r="A129" s="155" t="s">
        <v>7</v>
      </c>
      <c r="B129" s="156" t="s">
        <v>189</v>
      </c>
      <c r="C129" s="124"/>
      <c r="D129" s="125"/>
    </row>
    <row r="130" spans="1:7" x14ac:dyDescent="0.2">
      <c r="A130" s="119"/>
      <c r="B130" s="120"/>
      <c r="C130" s="124"/>
      <c r="D130" s="125"/>
    </row>
    <row r="131" spans="1:7" ht="12.75" x14ac:dyDescent="0.2">
      <c r="A131" s="127" t="s">
        <v>190</v>
      </c>
      <c r="B131" s="130" t="s">
        <v>8</v>
      </c>
      <c r="C131" s="131"/>
      <c r="D131" s="132"/>
      <c r="E131" s="108"/>
      <c r="F131" s="108"/>
    </row>
    <row r="132" spans="1:7" x14ac:dyDescent="0.2">
      <c r="A132" s="119"/>
      <c r="B132" s="128"/>
      <c r="C132" s="124"/>
      <c r="D132" s="125"/>
    </row>
    <row r="133" spans="1:7" ht="25.5" x14ac:dyDescent="0.2">
      <c r="A133" s="119" t="s">
        <v>47</v>
      </c>
      <c r="B133" s="128" t="s">
        <v>191</v>
      </c>
      <c r="C133" s="124" t="s">
        <v>66</v>
      </c>
      <c r="D133" s="125">
        <v>51.9</v>
      </c>
      <c r="F133" s="102">
        <f>D133*E133</f>
        <v>0</v>
      </c>
    </row>
    <row r="134" spans="1:7" x14ac:dyDescent="0.2">
      <c r="A134" s="119"/>
      <c r="B134" s="120"/>
      <c r="C134" s="124"/>
      <c r="D134" s="125"/>
    </row>
    <row r="135" spans="1:7" x14ac:dyDescent="0.2">
      <c r="A135" s="133" t="s">
        <v>52</v>
      </c>
      <c r="B135" s="120" t="s">
        <v>192</v>
      </c>
      <c r="C135" s="124" t="s">
        <v>66</v>
      </c>
      <c r="D135" s="125">
        <v>47.2</v>
      </c>
      <c r="F135" s="102">
        <f>D135*E135</f>
        <v>0</v>
      </c>
    </row>
    <row r="136" spans="1:7" x14ac:dyDescent="0.2">
      <c r="A136" s="119"/>
      <c r="B136" s="120"/>
      <c r="C136" s="124"/>
      <c r="D136" s="125"/>
    </row>
    <row r="137" spans="1:7" x14ac:dyDescent="0.2">
      <c r="A137" s="119"/>
      <c r="B137" s="143" t="s">
        <v>161</v>
      </c>
      <c r="C137" s="144"/>
      <c r="D137" s="145"/>
      <c r="E137" s="112"/>
      <c r="F137" s="113">
        <f>SUM(F133:F136)</f>
        <v>0</v>
      </c>
      <c r="G137" s="118"/>
    </row>
    <row r="138" spans="1:7" x14ac:dyDescent="0.25">
      <c r="A138" s="165"/>
      <c r="B138" s="165"/>
      <c r="C138" s="165"/>
      <c r="D138" s="165"/>
      <c r="E138" s="159"/>
      <c r="F138" s="159"/>
    </row>
    <row r="139" spans="1:7" x14ac:dyDescent="0.2">
      <c r="A139" s="119"/>
      <c r="B139" s="120"/>
      <c r="C139" s="124"/>
      <c r="D139" s="125"/>
    </row>
  </sheetData>
  <sheetProtection algorithmName="SHA-512" hashValue="/GxUpGI/mDfqc6Xjhfyz9CZPf28nm/GRc+w38AOiRopywMXCd4D8fWQsReqrlLM15gveFkeHmlTLKqHGerp95Q==" saltValue="eTf7fdYOh0shai33jERX2g==" spinCount="100000" sheet="1" objects="1" scenarios="1"/>
  <pageMargins left="0.70866141732283472" right="0.70866141732283472" top="0.74803149606299213" bottom="0.74803149606299213" header="0.31496062992125984" footer="0.31496062992125984"/>
  <pageSetup paperSize="9" scale="95" orientation="portrait" r:id="rId1"/>
  <headerFooter>
    <oddHeader>&amp;L&amp;G&amp;R PREUREDITEV PROSTOROV ELEKTRONIKE NA TESLOVI 30</oddHeader>
    <oddFooter>&amp;C&amp;P od &amp;N&amp;R&amp;A</oddFooter>
  </headerFooter>
  <colBreaks count="1" manualBreakCount="1">
    <brk id="6"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39997558519241921"/>
  </sheetPr>
  <dimension ref="A1:G122"/>
  <sheetViews>
    <sheetView tabSelected="1" topLeftCell="A13" zoomScaleNormal="100" zoomScaleSheetLayoutView="100" workbookViewId="0">
      <selection activeCell="D38" sqref="D38"/>
    </sheetView>
  </sheetViews>
  <sheetFormatPr defaultRowHeight="15" x14ac:dyDescent="0.2"/>
  <cols>
    <col min="1" max="1" width="4.85546875" style="100" bestFit="1" customWidth="1"/>
    <col min="2" max="2" width="32.85546875" style="101" customWidth="1"/>
    <col min="3" max="3" width="7.42578125" style="105" bestFit="1" customWidth="1"/>
    <col min="4" max="4" width="11.7109375" style="103" bestFit="1" customWidth="1"/>
    <col min="5" max="5" width="15.42578125" style="102" customWidth="1"/>
    <col min="6" max="6" width="19" style="102" customWidth="1"/>
    <col min="7" max="7" width="8.140625" style="103" bestFit="1" customWidth="1"/>
    <col min="8" max="256" width="9.140625" style="104"/>
    <col min="257" max="257" width="4.85546875" style="104" bestFit="1" customWidth="1"/>
    <col min="258" max="258" width="32.85546875" style="104" customWidth="1"/>
    <col min="259" max="259" width="7.42578125" style="104" bestFit="1" customWidth="1"/>
    <col min="260" max="260" width="11.7109375" style="104" bestFit="1" customWidth="1"/>
    <col min="261" max="261" width="15.42578125" style="104" customWidth="1"/>
    <col min="262" max="262" width="19" style="104" customWidth="1"/>
    <col min="263" max="263" width="110.5703125" style="104" customWidth="1"/>
    <col min="264" max="512" width="9.140625" style="104"/>
    <col min="513" max="513" width="4.85546875" style="104" bestFit="1" customWidth="1"/>
    <col min="514" max="514" width="32.85546875" style="104" customWidth="1"/>
    <col min="515" max="515" width="7.42578125" style="104" bestFit="1" customWidth="1"/>
    <col min="516" max="516" width="11.7109375" style="104" bestFit="1" customWidth="1"/>
    <col min="517" max="517" width="15.42578125" style="104" customWidth="1"/>
    <col min="518" max="518" width="19" style="104" customWidth="1"/>
    <col min="519" max="519" width="110.5703125" style="104" customWidth="1"/>
    <col min="520" max="768" width="9.140625" style="104"/>
    <col min="769" max="769" width="4.85546875" style="104" bestFit="1" customWidth="1"/>
    <col min="770" max="770" width="32.85546875" style="104" customWidth="1"/>
    <col min="771" max="771" width="7.42578125" style="104" bestFit="1" customWidth="1"/>
    <col min="772" max="772" width="11.7109375" style="104" bestFit="1" customWidth="1"/>
    <col min="773" max="773" width="15.42578125" style="104" customWidth="1"/>
    <col min="774" max="774" width="19" style="104" customWidth="1"/>
    <col min="775" max="775" width="110.5703125" style="104" customWidth="1"/>
    <col min="776" max="1024" width="9.140625" style="104"/>
    <col min="1025" max="1025" width="4.85546875" style="104" bestFit="1" customWidth="1"/>
    <col min="1026" max="1026" width="32.85546875" style="104" customWidth="1"/>
    <col min="1027" max="1027" width="7.42578125" style="104" bestFit="1" customWidth="1"/>
    <col min="1028" max="1028" width="11.7109375" style="104" bestFit="1" customWidth="1"/>
    <col min="1029" max="1029" width="15.42578125" style="104" customWidth="1"/>
    <col min="1030" max="1030" width="19" style="104" customWidth="1"/>
    <col min="1031" max="1031" width="110.5703125" style="104" customWidth="1"/>
    <col min="1032" max="1280" width="9.140625" style="104"/>
    <col min="1281" max="1281" width="4.85546875" style="104" bestFit="1" customWidth="1"/>
    <col min="1282" max="1282" width="32.85546875" style="104" customWidth="1"/>
    <col min="1283" max="1283" width="7.42578125" style="104" bestFit="1" customWidth="1"/>
    <col min="1284" max="1284" width="11.7109375" style="104" bestFit="1" customWidth="1"/>
    <col min="1285" max="1285" width="15.42578125" style="104" customWidth="1"/>
    <col min="1286" max="1286" width="19" style="104" customWidth="1"/>
    <col min="1287" max="1287" width="110.5703125" style="104" customWidth="1"/>
    <col min="1288" max="1536" width="9.140625" style="104"/>
    <col min="1537" max="1537" width="4.85546875" style="104" bestFit="1" customWidth="1"/>
    <col min="1538" max="1538" width="32.85546875" style="104" customWidth="1"/>
    <col min="1539" max="1539" width="7.42578125" style="104" bestFit="1" customWidth="1"/>
    <col min="1540" max="1540" width="11.7109375" style="104" bestFit="1" customWidth="1"/>
    <col min="1541" max="1541" width="15.42578125" style="104" customWidth="1"/>
    <col min="1542" max="1542" width="19" style="104" customWidth="1"/>
    <col min="1543" max="1543" width="110.5703125" style="104" customWidth="1"/>
    <col min="1544" max="1792" width="9.140625" style="104"/>
    <col min="1793" max="1793" width="4.85546875" style="104" bestFit="1" customWidth="1"/>
    <col min="1794" max="1794" width="32.85546875" style="104" customWidth="1"/>
    <col min="1795" max="1795" width="7.42578125" style="104" bestFit="1" customWidth="1"/>
    <col min="1796" max="1796" width="11.7109375" style="104" bestFit="1" customWidth="1"/>
    <col min="1797" max="1797" width="15.42578125" style="104" customWidth="1"/>
    <col min="1798" max="1798" width="19" style="104" customWidth="1"/>
    <col min="1799" max="1799" width="110.5703125" style="104" customWidth="1"/>
    <col min="1800" max="2048" width="9.140625" style="104"/>
    <col min="2049" max="2049" width="4.85546875" style="104" bestFit="1" customWidth="1"/>
    <col min="2050" max="2050" width="32.85546875" style="104" customWidth="1"/>
    <col min="2051" max="2051" width="7.42578125" style="104" bestFit="1" customWidth="1"/>
    <col min="2052" max="2052" width="11.7109375" style="104" bestFit="1" customWidth="1"/>
    <col min="2053" max="2053" width="15.42578125" style="104" customWidth="1"/>
    <col min="2054" max="2054" width="19" style="104" customWidth="1"/>
    <col min="2055" max="2055" width="110.5703125" style="104" customWidth="1"/>
    <col min="2056" max="2304" width="9.140625" style="104"/>
    <col min="2305" max="2305" width="4.85546875" style="104" bestFit="1" customWidth="1"/>
    <col min="2306" max="2306" width="32.85546875" style="104" customWidth="1"/>
    <col min="2307" max="2307" width="7.42578125" style="104" bestFit="1" customWidth="1"/>
    <col min="2308" max="2308" width="11.7109375" style="104" bestFit="1" customWidth="1"/>
    <col min="2309" max="2309" width="15.42578125" style="104" customWidth="1"/>
    <col min="2310" max="2310" width="19" style="104" customWidth="1"/>
    <col min="2311" max="2311" width="110.5703125" style="104" customWidth="1"/>
    <col min="2312" max="2560" width="9.140625" style="104"/>
    <col min="2561" max="2561" width="4.85546875" style="104" bestFit="1" customWidth="1"/>
    <col min="2562" max="2562" width="32.85546875" style="104" customWidth="1"/>
    <col min="2563" max="2563" width="7.42578125" style="104" bestFit="1" customWidth="1"/>
    <col min="2564" max="2564" width="11.7109375" style="104" bestFit="1" customWidth="1"/>
    <col min="2565" max="2565" width="15.42578125" style="104" customWidth="1"/>
    <col min="2566" max="2566" width="19" style="104" customWidth="1"/>
    <col min="2567" max="2567" width="110.5703125" style="104" customWidth="1"/>
    <col min="2568" max="2816" width="9.140625" style="104"/>
    <col min="2817" max="2817" width="4.85546875" style="104" bestFit="1" customWidth="1"/>
    <col min="2818" max="2818" width="32.85546875" style="104" customWidth="1"/>
    <col min="2819" max="2819" width="7.42578125" style="104" bestFit="1" customWidth="1"/>
    <col min="2820" max="2820" width="11.7109375" style="104" bestFit="1" customWidth="1"/>
    <col min="2821" max="2821" width="15.42578125" style="104" customWidth="1"/>
    <col min="2822" max="2822" width="19" style="104" customWidth="1"/>
    <col min="2823" max="2823" width="110.5703125" style="104" customWidth="1"/>
    <col min="2824" max="3072" width="9.140625" style="104"/>
    <col min="3073" max="3073" width="4.85546875" style="104" bestFit="1" customWidth="1"/>
    <col min="3074" max="3074" width="32.85546875" style="104" customWidth="1"/>
    <col min="3075" max="3075" width="7.42578125" style="104" bestFit="1" customWidth="1"/>
    <col min="3076" max="3076" width="11.7109375" style="104" bestFit="1" customWidth="1"/>
    <col min="3077" max="3077" width="15.42578125" style="104" customWidth="1"/>
    <col min="3078" max="3078" width="19" style="104" customWidth="1"/>
    <col min="3079" max="3079" width="110.5703125" style="104" customWidth="1"/>
    <col min="3080" max="3328" width="9.140625" style="104"/>
    <col min="3329" max="3329" width="4.85546875" style="104" bestFit="1" customWidth="1"/>
    <col min="3330" max="3330" width="32.85546875" style="104" customWidth="1"/>
    <col min="3331" max="3331" width="7.42578125" style="104" bestFit="1" customWidth="1"/>
    <col min="3332" max="3332" width="11.7109375" style="104" bestFit="1" customWidth="1"/>
    <col min="3333" max="3333" width="15.42578125" style="104" customWidth="1"/>
    <col min="3334" max="3334" width="19" style="104" customWidth="1"/>
    <col min="3335" max="3335" width="110.5703125" style="104" customWidth="1"/>
    <col min="3336" max="3584" width="9.140625" style="104"/>
    <col min="3585" max="3585" width="4.85546875" style="104" bestFit="1" customWidth="1"/>
    <col min="3586" max="3586" width="32.85546875" style="104" customWidth="1"/>
    <col min="3587" max="3587" width="7.42578125" style="104" bestFit="1" customWidth="1"/>
    <col min="3588" max="3588" width="11.7109375" style="104" bestFit="1" customWidth="1"/>
    <col min="3589" max="3589" width="15.42578125" style="104" customWidth="1"/>
    <col min="3590" max="3590" width="19" style="104" customWidth="1"/>
    <col min="3591" max="3591" width="110.5703125" style="104" customWidth="1"/>
    <col min="3592" max="3840" width="9.140625" style="104"/>
    <col min="3841" max="3841" width="4.85546875" style="104" bestFit="1" customWidth="1"/>
    <col min="3842" max="3842" width="32.85546875" style="104" customWidth="1"/>
    <col min="3843" max="3843" width="7.42578125" style="104" bestFit="1" customWidth="1"/>
    <col min="3844" max="3844" width="11.7109375" style="104" bestFit="1" customWidth="1"/>
    <col min="3845" max="3845" width="15.42578125" style="104" customWidth="1"/>
    <col min="3846" max="3846" width="19" style="104" customWidth="1"/>
    <col min="3847" max="3847" width="110.5703125" style="104" customWidth="1"/>
    <col min="3848" max="4096" width="9.140625" style="104"/>
    <col min="4097" max="4097" width="4.85546875" style="104" bestFit="1" customWidth="1"/>
    <col min="4098" max="4098" width="32.85546875" style="104" customWidth="1"/>
    <col min="4099" max="4099" width="7.42578125" style="104" bestFit="1" customWidth="1"/>
    <col min="4100" max="4100" width="11.7109375" style="104" bestFit="1" customWidth="1"/>
    <col min="4101" max="4101" width="15.42578125" style="104" customWidth="1"/>
    <col min="4102" max="4102" width="19" style="104" customWidth="1"/>
    <col min="4103" max="4103" width="110.5703125" style="104" customWidth="1"/>
    <col min="4104" max="4352" width="9.140625" style="104"/>
    <col min="4353" max="4353" width="4.85546875" style="104" bestFit="1" customWidth="1"/>
    <col min="4354" max="4354" width="32.85546875" style="104" customWidth="1"/>
    <col min="4355" max="4355" width="7.42578125" style="104" bestFit="1" customWidth="1"/>
    <col min="4356" max="4356" width="11.7109375" style="104" bestFit="1" customWidth="1"/>
    <col min="4357" max="4357" width="15.42578125" style="104" customWidth="1"/>
    <col min="4358" max="4358" width="19" style="104" customWidth="1"/>
    <col min="4359" max="4359" width="110.5703125" style="104" customWidth="1"/>
    <col min="4360" max="4608" width="9.140625" style="104"/>
    <col min="4609" max="4609" width="4.85546875" style="104" bestFit="1" customWidth="1"/>
    <col min="4610" max="4610" width="32.85546875" style="104" customWidth="1"/>
    <col min="4611" max="4611" width="7.42578125" style="104" bestFit="1" customWidth="1"/>
    <col min="4612" max="4612" width="11.7109375" style="104" bestFit="1" customWidth="1"/>
    <col min="4613" max="4613" width="15.42578125" style="104" customWidth="1"/>
    <col min="4614" max="4614" width="19" style="104" customWidth="1"/>
    <col min="4615" max="4615" width="110.5703125" style="104" customWidth="1"/>
    <col min="4616" max="4864" width="9.140625" style="104"/>
    <col min="4865" max="4865" width="4.85546875" style="104" bestFit="1" customWidth="1"/>
    <col min="4866" max="4866" width="32.85546875" style="104" customWidth="1"/>
    <col min="4867" max="4867" width="7.42578125" style="104" bestFit="1" customWidth="1"/>
    <col min="4868" max="4868" width="11.7109375" style="104" bestFit="1" customWidth="1"/>
    <col min="4869" max="4869" width="15.42578125" style="104" customWidth="1"/>
    <col min="4870" max="4870" width="19" style="104" customWidth="1"/>
    <col min="4871" max="4871" width="110.5703125" style="104" customWidth="1"/>
    <col min="4872" max="5120" width="9.140625" style="104"/>
    <col min="5121" max="5121" width="4.85546875" style="104" bestFit="1" customWidth="1"/>
    <col min="5122" max="5122" width="32.85546875" style="104" customWidth="1"/>
    <col min="5123" max="5123" width="7.42578125" style="104" bestFit="1" customWidth="1"/>
    <col min="5124" max="5124" width="11.7109375" style="104" bestFit="1" customWidth="1"/>
    <col min="5125" max="5125" width="15.42578125" style="104" customWidth="1"/>
    <col min="5126" max="5126" width="19" style="104" customWidth="1"/>
    <col min="5127" max="5127" width="110.5703125" style="104" customWidth="1"/>
    <col min="5128" max="5376" width="9.140625" style="104"/>
    <col min="5377" max="5377" width="4.85546875" style="104" bestFit="1" customWidth="1"/>
    <col min="5378" max="5378" width="32.85546875" style="104" customWidth="1"/>
    <col min="5379" max="5379" width="7.42578125" style="104" bestFit="1" customWidth="1"/>
    <col min="5380" max="5380" width="11.7109375" style="104" bestFit="1" customWidth="1"/>
    <col min="5381" max="5381" width="15.42578125" style="104" customWidth="1"/>
    <col min="5382" max="5382" width="19" style="104" customWidth="1"/>
    <col min="5383" max="5383" width="110.5703125" style="104" customWidth="1"/>
    <col min="5384" max="5632" width="9.140625" style="104"/>
    <col min="5633" max="5633" width="4.85546875" style="104" bestFit="1" customWidth="1"/>
    <col min="5634" max="5634" width="32.85546875" style="104" customWidth="1"/>
    <col min="5635" max="5635" width="7.42578125" style="104" bestFit="1" customWidth="1"/>
    <col min="5636" max="5636" width="11.7109375" style="104" bestFit="1" customWidth="1"/>
    <col min="5637" max="5637" width="15.42578125" style="104" customWidth="1"/>
    <col min="5638" max="5638" width="19" style="104" customWidth="1"/>
    <col min="5639" max="5639" width="110.5703125" style="104" customWidth="1"/>
    <col min="5640" max="5888" width="9.140625" style="104"/>
    <col min="5889" max="5889" width="4.85546875" style="104" bestFit="1" customWidth="1"/>
    <col min="5890" max="5890" width="32.85546875" style="104" customWidth="1"/>
    <col min="5891" max="5891" width="7.42578125" style="104" bestFit="1" customWidth="1"/>
    <col min="5892" max="5892" width="11.7109375" style="104" bestFit="1" customWidth="1"/>
    <col min="5893" max="5893" width="15.42578125" style="104" customWidth="1"/>
    <col min="5894" max="5894" width="19" style="104" customWidth="1"/>
    <col min="5895" max="5895" width="110.5703125" style="104" customWidth="1"/>
    <col min="5896" max="6144" width="9.140625" style="104"/>
    <col min="6145" max="6145" width="4.85546875" style="104" bestFit="1" customWidth="1"/>
    <col min="6146" max="6146" width="32.85546875" style="104" customWidth="1"/>
    <col min="6147" max="6147" width="7.42578125" style="104" bestFit="1" customWidth="1"/>
    <col min="6148" max="6148" width="11.7109375" style="104" bestFit="1" customWidth="1"/>
    <col min="6149" max="6149" width="15.42578125" style="104" customWidth="1"/>
    <col min="6150" max="6150" width="19" style="104" customWidth="1"/>
    <col min="6151" max="6151" width="110.5703125" style="104" customWidth="1"/>
    <col min="6152" max="6400" width="9.140625" style="104"/>
    <col min="6401" max="6401" width="4.85546875" style="104" bestFit="1" customWidth="1"/>
    <col min="6402" max="6402" width="32.85546875" style="104" customWidth="1"/>
    <col min="6403" max="6403" width="7.42578125" style="104" bestFit="1" customWidth="1"/>
    <col min="6404" max="6404" width="11.7109375" style="104" bestFit="1" customWidth="1"/>
    <col min="6405" max="6405" width="15.42578125" style="104" customWidth="1"/>
    <col min="6406" max="6406" width="19" style="104" customWidth="1"/>
    <col min="6407" max="6407" width="110.5703125" style="104" customWidth="1"/>
    <col min="6408" max="6656" width="9.140625" style="104"/>
    <col min="6657" max="6657" width="4.85546875" style="104" bestFit="1" customWidth="1"/>
    <col min="6658" max="6658" width="32.85546875" style="104" customWidth="1"/>
    <col min="6659" max="6659" width="7.42578125" style="104" bestFit="1" customWidth="1"/>
    <col min="6660" max="6660" width="11.7109375" style="104" bestFit="1" customWidth="1"/>
    <col min="6661" max="6661" width="15.42578125" style="104" customWidth="1"/>
    <col min="6662" max="6662" width="19" style="104" customWidth="1"/>
    <col min="6663" max="6663" width="110.5703125" style="104" customWidth="1"/>
    <col min="6664" max="6912" width="9.140625" style="104"/>
    <col min="6913" max="6913" width="4.85546875" style="104" bestFit="1" customWidth="1"/>
    <col min="6914" max="6914" width="32.85546875" style="104" customWidth="1"/>
    <col min="6915" max="6915" width="7.42578125" style="104" bestFit="1" customWidth="1"/>
    <col min="6916" max="6916" width="11.7109375" style="104" bestFit="1" customWidth="1"/>
    <col min="6917" max="6917" width="15.42578125" style="104" customWidth="1"/>
    <col min="6918" max="6918" width="19" style="104" customWidth="1"/>
    <col min="6919" max="6919" width="110.5703125" style="104" customWidth="1"/>
    <col min="6920" max="7168" width="9.140625" style="104"/>
    <col min="7169" max="7169" width="4.85546875" style="104" bestFit="1" customWidth="1"/>
    <col min="7170" max="7170" width="32.85546875" style="104" customWidth="1"/>
    <col min="7171" max="7171" width="7.42578125" style="104" bestFit="1" customWidth="1"/>
    <col min="7172" max="7172" width="11.7109375" style="104" bestFit="1" customWidth="1"/>
    <col min="7173" max="7173" width="15.42578125" style="104" customWidth="1"/>
    <col min="7174" max="7174" width="19" style="104" customWidth="1"/>
    <col min="7175" max="7175" width="110.5703125" style="104" customWidth="1"/>
    <col min="7176" max="7424" width="9.140625" style="104"/>
    <col min="7425" max="7425" width="4.85546875" style="104" bestFit="1" customWidth="1"/>
    <col min="7426" max="7426" width="32.85546875" style="104" customWidth="1"/>
    <col min="7427" max="7427" width="7.42578125" style="104" bestFit="1" customWidth="1"/>
    <col min="7428" max="7428" width="11.7109375" style="104" bestFit="1" customWidth="1"/>
    <col min="7429" max="7429" width="15.42578125" style="104" customWidth="1"/>
    <col min="7430" max="7430" width="19" style="104" customWidth="1"/>
    <col min="7431" max="7431" width="110.5703125" style="104" customWidth="1"/>
    <col min="7432" max="7680" width="9.140625" style="104"/>
    <col min="7681" max="7681" width="4.85546875" style="104" bestFit="1" customWidth="1"/>
    <col min="7682" max="7682" width="32.85546875" style="104" customWidth="1"/>
    <col min="7683" max="7683" width="7.42578125" style="104" bestFit="1" customWidth="1"/>
    <col min="7684" max="7684" width="11.7109375" style="104" bestFit="1" customWidth="1"/>
    <col min="7685" max="7685" width="15.42578125" style="104" customWidth="1"/>
    <col min="7686" max="7686" width="19" style="104" customWidth="1"/>
    <col min="7687" max="7687" width="110.5703125" style="104" customWidth="1"/>
    <col min="7688" max="7936" width="9.140625" style="104"/>
    <col min="7937" max="7937" width="4.85546875" style="104" bestFit="1" customWidth="1"/>
    <col min="7938" max="7938" width="32.85546875" style="104" customWidth="1"/>
    <col min="7939" max="7939" width="7.42578125" style="104" bestFit="1" customWidth="1"/>
    <col min="7940" max="7940" width="11.7109375" style="104" bestFit="1" customWidth="1"/>
    <col min="7941" max="7941" width="15.42578125" style="104" customWidth="1"/>
    <col min="7942" max="7942" width="19" style="104" customWidth="1"/>
    <col min="7943" max="7943" width="110.5703125" style="104" customWidth="1"/>
    <col min="7944" max="8192" width="9.140625" style="104"/>
    <col min="8193" max="8193" width="4.85546875" style="104" bestFit="1" customWidth="1"/>
    <col min="8194" max="8194" width="32.85546875" style="104" customWidth="1"/>
    <col min="8195" max="8195" width="7.42578125" style="104" bestFit="1" customWidth="1"/>
    <col min="8196" max="8196" width="11.7109375" style="104" bestFit="1" customWidth="1"/>
    <col min="8197" max="8197" width="15.42578125" style="104" customWidth="1"/>
    <col min="8198" max="8198" width="19" style="104" customWidth="1"/>
    <col min="8199" max="8199" width="110.5703125" style="104" customWidth="1"/>
    <col min="8200" max="8448" width="9.140625" style="104"/>
    <col min="8449" max="8449" width="4.85546875" style="104" bestFit="1" customWidth="1"/>
    <col min="8450" max="8450" width="32.85546875" style="104" customWidth="1"/>
    <col min="8451" max="8451" width="7.42578125" style="104" bestFit="1" customWidth="1"/>
    <col min="8452" max="8452" width="11.7109375" style="104" bestFit="1" customWidth="1"/>
    <col min="8453" max="8453" width="15.42578125" style="104" customWidth="1"/>
    <col min="8454" max="8454" width="19" style="104" customWidth="1"/>
    <col min="8455" max="8455" width="110.5703125" style="104" customWidth="1"/>
    <col min="8456" max="8704" width="9.140625" style="104"/>
    <col min="8705" max="8705" width="4.85546875" style="104" bestFit="1" customWidth="1"/>
    <col min="8706" max="8706" width="32.85546875" style="104" customWidth="1"/>
    <col min="8707" max="8707" width="7.42578125" style="104" bestFit="1" customWidth="1"/>
    <col min="8708" max="8708" width="11.7109375" style="104" bestFit="1" customWidth="1"/>
    <col min="8709" max="8709" width="15.42578125" style="104" customWidth="1"/>
    <col min="8710" max="8710" width="19" style="104" customWidth="1"/>
    <col min="8711" max="8711" width="110.5703125" style="104" customWidth="1"/>
    <col min="8712" max="8960" width="9.140625" style="104"/>
    <col min="8961" max="8961" width="4.85546875" style="104" bestFit="1" customWidth="1"/>
    <col min="8962" max="8962" width="32.85546875" style="104" customWidth="1"/>
    <col min="8963" max="8963" width="7.42578125" style="104" bestFit="1" customWidth="1"/>
    <col min="8964" max="8964" width="11.7109375" style="104" bestFit="1" customWidth="1"/>
    <col min="8965" max="8965" width="15.42578125" style="104" customWidth="1"/>
    <col min="8966" max="8966" width="19" style="104" customWidth="1"/>
    <col min="8967" max="8967" width="110.5703125" style="104" customWidth="1"/>
    <col min="8968" max="9216" width="9.140625" style="104"/>
    <col min="9217" max="9217" width="4.85546875" style="104" bestFit="1" customWidth="1"/>
    <col min="9218" max="9218" width="32.85546875" style="104" customWidth="1"/>
    <col min="9219" max="9219" width="7.42578125" style="104" bestFit="1" customWidth="1"/>
    <col min="9220" max="9220" width="11.7109375" style="104" bestFit="1" customWidth="1"/>
    <col min="9221" max="9221" width="15.42578125" style="104" customWidth="1"/>
    <col min="9222" max="9222" width="19" style="104" customWidth="1"/>
    <col min="9223" max="9223" width="110.5703125" style="104" customWidth="1"/>
    <col min="9224" max="9472" width="9.140625" style="104"/>
    <col min="9473" max="9473" width="4.85546875" style="104" bestFit="1" customWidth="1"/>
    <col min="9474" max="9474" width="32.85546875" style="104" customWidth="1"/>
    <col min="9475" max="9475" width="7.42578125" style="104" bestFit="1" customWidth="1"/>
    <col min="9476" max="9476" width="11.7109375" style="104" bestFit="1" customWidth="1"/>
    <col min="9477" max="9477" width="15.42578125" style="104" customWidth="1"/>
    <col min="9478" max="9478" width="19" style="104" customWidth="1"/>
    <col min="9479" max="9479" width="110.5703125" style="104" customWidth="1"/>
    <col min="9480" max="9728" width="9.140625" style="104"/>
    <col min="9729" max="9729" width="4.85546875" style="104" bestFit="1" customWidth="1"/>
    <col min="9730" max="9730" width="32.85546875" style="104" customWidth="1"/>
    <col min="9731" max="9731" width="7.42578125" style="104" bestFit="1" customWidth="1"/>
    <col min="9732" max="9732" width="11.7109375" style="104" bestFit="1" customWidth="1"/>
    <col min="9733" max="9733" width="15.42578125" style="104" customWidth="1"/>
    <col min="9734" max="9734" width="19" style="104" customWidth="1"/>
    <col min="9735" max="9735" width="110.5703125" style="104" customWidth="1"/>
    <col min="9736" max="9984" width="9.140625" style="104"/>
    <col min="9985" max="9985" width="4.85546875" style="104" bestFit="1" customWidth="1"/>
    <col min="9986" max="9986" width="32.85546875" style="104" customWidth="1"/>
    <col min="9987" max="9987" width="7.42578125" style="104" bestFit="1" customWidth="1"/>
    <col min="9988" max="9988" width="11.7109375" style="104" bestFit="1" customWidth="1"/>
    <col min="9989" max="9989" width="15.42578125" style="104" customWidth="1"/>
    <col min="9990" max="9990" width="19" style="104" customWidth="1"/>
    <col min="9991" max="9991" width="110.5703125" style="104" customWidth="1"/>
    <col min="9992" max="10240" width="9.140625" style="104"/>
    <col min="10241" max="10241" width="4.85546875" style="104" bestFit="1" customWidth="1"/>
    <col min="10242" max="10242" width="32.85546875" style="104" customWidth="1"/>
    <col min="10243" max="10243" width="7.42578125" style="104" bestFit="1" customWidth="1"/>
    <col min="10244" max="10244" width="11.7109375" style="104" bestFit="1" customWidth="1"/>
    <col min="10245" max="10245" width="15.42578125" style="104" customWidth="1"/>
    <col min="10246" max="10246" width="19" style="104" customWidth="1"/>
    <col min="10247" max="10247" width="110.5703125" style="104" customWidth="1"/>
    <col min="10248" max="10496" width="9.140625" style="104"/>
    <col min="10497" max="10497" width="4.85546875" style="104" bestFit="1" customWidth="1"/>
    <col min="10498" max="10498" width="32.85546875" style="104" customWidth="1"/>
    <col min="10499" max="10499" width="7.42578125" style="104" bestFit="1" customWidth="1"/>
    <col min="10500" max="10500" width="11.7109375" style="104" bestFit="1" customWidth="1"/>
    <col min="10501" max="10501" width="15.42578125" style="104" customWidth="1"/>
    <col min="10502" max="10502" width="19" style="104" customWidth="1"/>
    <col min="10503" max="10503" width="110.5703125" style="104" customWidth="1"/>
    <col min="10504" max="10752" width="9.140625" style="104"/>
    <col min="10753" max="10753" width="4.85546875" style="104" bestFit="1" customWidth="1"/>
    <col min="10754" max="10754" width="32.85546875" style="104" customWidth="1"/>
    <col min="10755" max="10755" width="7.42578125" style="104" bestFit="1" customWidth="1"/>
    <col min="10756" max="10756" width="11.7109375" style="104" bestFit="1" customWidth="1"/>
    <col min="10757" max="10757" width="15.42578125" style="104" customWidth="1"/>
    <col min="10758" max="10758" width="19" style="104" customWidth="1"/>
    <col min="10759" max="10759" width="110.5703125" style="104" customWidth="1"/>
    <col min="10760" max="11008" width="9.140625" style="104"/>
    <col min="11009" max="11009" width="4.85546875" style="104" bestFit="1" customWidth="1"/>
    <col min="11010" max="11010" width="32.85546875" style="104" customWidth="1"/>
    <col min="11011" max="11011" width="7.42578125" style="104" bestFit="1" customWidth="1"/>
    <col min="11012" max="11012" width="11.7109375" style="104" bestFit="1" customWidth="1"/>
    <col min="11013" max="11013" width="15.42578125" style="104" customWidth="1"/>
    <col min="11014" max="11014" width="19" style="104" customWidth="1"/>
    <col min="11015" max="11015" width="110.5703125" style="104" customWidth="1"/>
    <col min="11016" max="11264" width="9.140625" style="104"/>
    <col min="11265" max="11265" width="4.85546875" style="104" bestFit="1" customWidth="1"/>
    <col min="11266" max="11266" width="32.85546875" style="104" customWidth="1"/>
    <col min="11267" max="11267" width="7.42578125" style="104" bestFit="1" customWidth="1"/>
    <col min="11268" max="11268" width="11.7109375" style="104" bestFit="1" customWidth="1"/>
    <col min="11269" max="11269" width="15.42578125" style="104" customWidth="1"/>
    <col min="11270" max="11270" width="19" style="104" customWidth="1"/>
    <col min="11271" max="11271" width="110.5703125" style="104" customWidth="1"/>
    <col min="11272" max="11520" width="9.140625" style="104"/>
    <col min="11521" max="11521" width="4.85546875" style="104" bestFit="1" customWidth="1"/>
    <col min="11522" max="11522" width="32.85546875" style="104" customWidth="1"/>
    <col min="11523" max="11523" width="7.42578125" style="104" bestFit="1" customWidth="1"/>
    <col min="11524" max="11524" width="11.7109375" style="104" bestFit="1" customWidth="1"/>
    <col min="11525" max="11525" width="15.42578125" style="104" customWidth="1"/>
    <col min="11526" max="11526" width="19" style="104" customWidth="1"/>
    <col min="11527" max="11527" width="110.5703125" style="104" customWidth="1"/>
    <col min="11528" max="11776" width="9.140625" style="104"/>
    <col min="11777" max="11777" width="4.85546875" style="104" bestFit="1" customWidth="1"/>
    <col min="11778" max="11778" width="32.85546875" style="104" customWidth="1"/>
    <col min="11779" max="11779" width="7.42578125" style="104" bestFit="1" customWidth="1"/>
    <col min="11780" max="11780" width="11.7109375" style="104" bestFit="1" customWidth="1"/>
    <col min="11781" max="11781" width="15.42578125" style="104" customWidth="1"/>
    <col min="11782" max="11782" width="19" style="104" customWidth="1"/>
    <col min="11783" max="11783" width="110.5703125" style="104" customWidth="1"/>
    <col min="11784" max="12032" width="9.140625" style="104"/>
    <col min="12033" max="12033" width="4.85546875" style="104" bestFit="1" customWidth="1"/>
    <col min="12034" max="12034" width="32.85546875" style="104" customWidth="1"/>
    <col min="12035" max="12035" width="7.42578125" style="104" bestFit="1" customWidth="1"/>
    <col min="12036" max="12036" width="11.7109375" style="104" bestFit="1" customWidth="1"/>
    <col min="12037" max="12037" width="15.42578125" style="104" customWidth="1"/>
    <col min="12038" max="12038" width="19" style="104" customWidth="1"/>
    <col min="12039" max="12039" width="110.5703125" style="104" customWidth="1"/>
    <col min="12040" max="12288" width="9.140625" style="104"/>
    <col min="12289" max="12289" width="4.85546875" style="104" bestFit="1" customWidth="1"/>
    <col min="12290" max="12290" width="32.85546875" style="104" customWidth="1"/>
    <col min="12291" max="12291" width="7.42578125" style="104" bestFit="1" customWidth="1"/>
    <col min="12292" max="12292" width="11.7109375" style="104" bestFit="1" customWidth="1"/>
    <col min="12293" max="12293" width="15.42578125" style="104" customWidth="1"/>
    <col min="12294" max="12294" width="19" style="104" customWidth="1"/>
    <col min="12295" max="12295" width="110.5703125" style="104" customWidth="1"/>
    <col min="12296" max="12544" width="9.140625" style="104"/>
    <col min="12545" max="12545" width="4.85546875" style="104" bestFit="1" customWidth="1"/>
    <col min="12546" max="12546" width="32.85546875" style="104" customWidth="1"/>
    <col min="12547" max="12547" width="7.42578125" style="104" bestFit="1" customWidth="1"/>
    <col min="12548" max="12548" width="11.7109375" style="104" bestFit="1" customWidth="1"/>
    <col min="12549" max="12549" width="15.42578125" style="104" customWidth="1"/>
    <col min="12550" max="12550" width="19" style="104" customWidth="1"/>
    <col min="12551" max="12551" width="110.5703125" style="104" customWidth="1"/>
    <col min="12552" max="12800" width="9.140625" style="104"/>
    <col min="12801" max="12801" width="4.85546875" style="104" bestFit="1" customWidth="1"/>
    <col min="12802" max="12802" width="32.85546875" style="104" customWidth="1"/>
    <col min="12803" max="12803" width="7.42578125" style="104" bestFit="1" customWidth="1"/>
    <col min="12804" max="12804" width="11.7109375" style="104" bestFit="1" customWidth="1"/>
    <col min="12805" max="12805" width="15.42578125" style="104" customWidth="1"/>
    <col min="12806" max="12806" width="19" style="104" customWidth="1"/>
    <col min="12807" max="12807" width="110.5703125" style="104" customWidth="1"/>
    <col min="12808" max="13056" width="9.140625" style="104"/>
    <col min="13057" max="13057" width="4.85546875" style="104" bestFit="1" customWidth="1"/>
    <col min="13058" max="13058" width="32.85546875" style="104" customWidth="1"/>
    <col min="13059" max="13059" width="7.42578125" style="104" bestFit="1" customWidth="1"/>
    <col min="13060" max="13060" width="11.7109375" style="104" bestFit="1" customWidth="1"/>
    <col min="13061" max="13061" width="15.42578125" style="104" customWidth="1"/>
    <col min="13062" max="13062" width="19" style="104" customWidth="1"/>
    <col min="13063" max="13063" width="110.5703125" style="104" customWidth="1"/>
    <col min="13064" max="13312" width="9.140625" style="104"/>
    <col min="13313" max="13313" width="4.85546875" style="104" bestFit="1" customWidth="1"/>
    <col min="13314" max="13314" width="32.85546875" style="104" customWidth="1"/>
    <col min="13315" max="13315" width="7.42578125" style="104" bestFit="1" customWidth="1"/>
    <col min="13316" max="13316" width="11.7109375" style="104" bestFit="1" customWidth="1"/>
    <col min="13317" max="13317" width="15.42578125" style="104" customWidth="1"/>
    <col min="13318" max="13318" width="19" style="104" customWidth="1"/>
    <col min="13319" max="13319" width="110.5703125" style="104" customWidth="1"/>
    <col min="13320" max="13568" width="9.140625" style="104"/>
    <col min="13569" max="13569" width="4.85546875" style="104" bestFit="1" customWidth="1"/>
    <col min="13570" max="13570" width="32.85546875" style="104" customWidth="1"/>
    <col min="13571" max="13571" width="7.42578125" style="104" bestFit="1" customWidth="1"/>
    <col min="13572" max="13572" width="11.7109375" style="104" bestFit="1" customWidth="1"/>
    <col min="13573" max="13573" width="15.42578125" style="104" customWidth="1"/>
    <col min="13574" max="13574" width="19" style="104" customWidth="1"/>
    <col min="13575" max="13575" width="110.5703125" style="104" customWidth="1"/>
    <col min="13576" max="13824" width="9.140625" style="104"/>
    <col min="13825" max="13825" width="4.85546875" style="104" bestFit="1" customWidth="1"/>
    <col min="13826" max="13826" width="32.85546875" style="104" customWidth="1"/>
    <col min="13827" max="13827" width="7.42578125" style="104" bestFit="1" customWidth="1"/>
    <col min="13828" max="13828" width="11.7109375" style="104" bestFit="1" customWidth="1"/>
    <col min="13829" max="13829" width="15.42578125" style="104" customWidth="1"/>
    <col min="13830" max="13830" width="19" style="104" customWidth="1"/>
    <col min="13831" max="13831" width="110.5703125" style="104" customWidth="1"/>
    <col min="13832" max="14080" width="9.140625" style="104"/>
    <col min="14081" max="14081" width="4.85546875" style="104" bestFit="1" customWidth="1"/>
    <col min="14082" max="14082" width="32.85546875" style="104" customWidth="1"/>
    <col min="14083" max="14083" width="7.42578125" style="104" bestFit="1" customWidth="1"/>
    <col min="14084" max="14084" width="11.7109375" style="104" bestFit="1" customWidth="1"/>
    <col min="14085" max="14085" width="15.42578125" style="104" customWidth="1"/>
    <col min="14086" max="14086" width="19" style="104" customWidth="1"/>
    <col min="14087" max="14087" width="110.5703125" style="104" customWidth="1"/>
    <col min="14088" max="14336" width="9.140625" style="104"/>
    <col min="14337" max="14337" width="4.85546875" style="104" bestFit="1" customWidth="1"/>
    <col min="14338" max="14338" width="32.85546875" style="104" customWidth="1"/>
    <col min="14339" max="14339" width="7.42578125" style="104" bestFit="1" customWidth="1"/>
    <col min="14340" max="14340" width="11.7109375" style="104" bestFit="1" customWidth="1"/>
    <col min="14341" max="14341" width="15.42578125" style="104" customWidth="1"/>
    <col min="14342" max="14342" width="19" style="104" customWidth="1"/>
    <col min="14343" max="14343" width="110.5703125" style="104" customWidth="1"/>
    <col min="14344" max="14592" width="9.140625" style="104"/>
    <col min="14593" max="14593" width="4.85546875" style="104" bestFit="1" customWidth="1"/>
    <col min="14594" max="14594" width="32.85546875" style="104" customWidth="1"/>
    <col min="14595" max="14595" width="7.42578125" style="104" bestFit="1" customWidth="1"/>
    <col min="14596" max="14596" width="11.7109375" style="104" bestFit="1" customWidth="1"/>
    <col min="14597" max="14597" width="15.42578125" style="104" customWidth="1"/>
    <col min="14598" max="14598" width="19" style="104" customWidth="1"/>
    <col min="14599" max="14599" width="110.5703125" style="104" customWidth="1"/>
    <col min="14600" max="14848" width="9.140625" style="104"/>
    <col min="14849" max="14849" width="4.85546875" style="104" bestFit="1" customWidth="1"/>
    <col min="14850" max="14850" width="32.85546875" style="104" customWidth="1"/>
    <col min="14851" max="14851" width="7.42578125" style="104" bestFit="1" customWidth="1"/>
    <col min="14852" max="14852" width="11.7109375" style="104" bestFit="1" customWidth="1"/>
    <col min="14853" max="14853" width="15.42578125" style="104" customWidth="1"/>
    <col min="14854" max="14854" width="19" style="104" customWidth="1"/>
    <col min="14855" max="14855" width="110.5703125" style="104" customWidth="1"/>
    <col min="14856" max="15104" width="9.140625" style="104"/>
    <col min="15105" max="15105" width="4.85546875" style="104" bestFit="1" customWidth="1"/>
    <col min="15106" max="15106" width="32.85546875" style="104" customWidth="1"/>
    <col min="15107" max="15107" width="7.42578125" style="104" bestFit="1" customWidth="1"/>
    <col min="15108" max="15108" width="11.7109375" style="104" bestFit="1" customWidth="1"/>
    <col min="15109" max="15109" width="15.42578125" style="104" customWidth="1"/>
    <col min="15110" max="15110" width="19" style="104" customWidth="1"/>
    <col min="15111" max="15111" width="110.5703125" style="104" customWidth="1"/>
    <col min="15112" max="15360" width="9.140625" style="104"/>
    <col min="15361" max="15361" width="4.85546875" style="104" bestFit="1" customWidth="1"/>
    <col min="15362" max="15362" width="32.85546875" style="104" customWidth="1"/>
    <col min="15363" max="15363" width="7.42578125" style="104" bestFit="1" customWidth="1"/>
    <col min="15364" max="15364" width="11.7109375" style="104" bestFit="1" customWidth="1"/>
    <col min="15365" max="15365" width="15.42578125" style="104" customWidth="1"/>
    <col min="15366" max="15366" width="19" style="104" customWidth="1"/>
    <col min="15367" max="15367" width="110.5703125" style="104" customWidth="1"/>
    <col min="15368" max="15616" width="9.140625" style="104"/>
    <col min="15617" max="15617" width="4.85546875" style="104" bestFit="1" customWidth="1"/>
    <col min="15618" max="15618" width="32.85546875" style="104" customWidth="1"/>
    <col min="15619" max="15619" width="7.42578125" style="104" bestFit="1" customWidth="1"/>
    <col min="15620" max="15620" width="11.7109375" style="104" bestFit="1" customWidth="1"/>
    <col min="15621" max="15621" width="15.42578125" style="104" customWidth="1"/>
    <col min="15622" max="15622" width="19" style="104" customWidth="1"/>
    <col min="15623" max="15623" width="110.5703125" style="104" customWidth="1"/>
    <col min="15624" max="15872" width="9.140625" style="104"/>
    <col min="15873" max="15873" width="4.85546875" style="104" bestFit="1" customWidth="1"/>
    <col min="15874" max="15874" width="32.85546875" style="104" customWidth="1"/>
    <col min="15875" max="15875" width="7.42578125" style="104" bestFit="1" customWidth="1"/>
    <col min="15876" max="15876" width="11.7109375" style="104" bestFit="1" customWidth="1"/>
    <col min="15877" max="15877" width="15.42578125" style="104" customWidth="1"/>
    <col min="15878" max="15878" width="19" style="104" customWidth="1"/>
    <col min="15879" max="15879" width="110.5703125" style="104" customWidth="1"/>
    <col min="15880" max="16128" width="9.140625" style="104"/>
    <col min="16129" max="16129" width="4.85546875" style="104" bestFit="1" customWidth="1"/>
    <col min="16130" max="16130" width="32.85546875" style="104" customWidth="1"/>
    <col min="16131" max="16131" width="7.42578125" style="104" bestFit="1" customWidth="1"/>
    <col min="16132" max="16132" width="11.7109375" style="104" bestFit="1" customWidth="1"/>
    <col min="16133" max="16133" width="15.42578125" style="104" customWidth="1"/>
    <col min="16134" max="16134" width="19" style="104" customWidth="1"/>
    <col min="16135" max="16135" width="110.5703125" style="104" customWidth="1"/>
    <col min="16136" max="16384" width="9.140625" style="104"/>
  </cols>
  <sheetData>
    <row r="1" spans="1:7" x14ac:dyDescent="0.2">
      <c r="A1" s="119"/>
      <c r="B1" s="120"/>
      <c r="C1" s="121" t="s">
        <v>41</v>
      </c>
      <c r="D1" s="121" t="s">
        <v>42</v>
      </c>
      <c r="E1" s="102" t="s">
        <v>43</v>
      </c>
      <c r="F1" s="102" t="s">
        <v>44</v>
      </c>
    </row>
    <row r="2" spans="1:7" ht="15.75" x14ac:dyDescent="0.25">
      <c r="A2" s="122" t="s">
        <v>1</v>
      </c>
      <c r="B2" s="123" t="s">
        <v>2</v>
      </c>
      <c r="C2" s="124"/>
      <c r="D2" s="125"/>
      <c r="F2" s="106"/>
    </row>
    <row r="3" spans="1:7" x14ac:dyDescent="0.2">
      <c r="A3" s="119"/>
      <c r="B3" s="126"/>
      <c r="C3" s="124"/>
      <c r="D3" s="125"/>
      <c r="F3" s="106"/>
    </row>
    <row r="4" spans="1:7" ht="12.75" x14ac:dyDescent="0.2">
      <c r="A4" s="127" t="s">
        <v>45</v>
      </c>
      <c r="B4" s="126" t="s">
        <v>46</v>
      </c>
      <c r="C4" s="124"/>
      <c r="D4" s="125"/>
      <c r="F4" s="106"/>
    </row>
    <row r="5" spans="1:7" x14ac:dyDescent="0.2">
      <c r="A5" s="119"/>
      <c r="B5" s="126"/>
      <c r="C5" s="124"/>
      <c r="D5" s="125"/>
      <c r="F5" s="106"/>
    </row>
    <row r="6" spans="1:7" ht="204" x14ac:dyDescent="0.2">
      <c r="A6" s="119" t="s">
        <v>47</v>
      </c>
      <c r="B6" s="128" t="s">
        <v>48</v>
      </c>
      <c r="C6" s="129" t="s">
        <v>49</v>
      </c>
      <c r="D6" s="125">
        <v>0</v>
      </c>
      <c r="F6" s="102">
        <f>D6*E6</f>
        <v>0</v>
      </c>
    </row>
    <row r="7" spans="1:7" x14ac:dyDescent="0.2">
      <c r="A7" s="119"/>
      <c r="B7" s="128"/>
      <c r="C7" s="124"/>
      <c r="D7" s="125"/>
    </row>
    <row r="8" spans="1:7" s="109" customFormat="1" ht="12.75" x14ac:dyDescent="0.2">
      <c r="A8" s="127" t="s">
        <v>50</v>
      </c>
      <c r="B8" s="130" t="s">
        <v>51</v>
      </c>
      <c r="C8" s="131"/>
      <c r="D8" s="132"/>
      <c r="E8" s="108"/>
      <c r="F8" s="108"/>
      <c r="G8" s="107"/>
    </row>
    <row r="9" spans="1:7" x14ac:dyDescent="0.2">
      <c r="A9" s="119"/>
      <c r="B9" s="128"/>
      <c r="C9" s="124"/>
      <c r="D9" s="125"/>
    </row>
    <row r="10" spans="1:7" ht="76.5" x14ac:dyDescent="0.2">
      <c r="A10" s="119" t="s">
        <v>52</v>
      </c>
      <c r="B10" s="128" t="s">
        <v>246</v>
      </c>
      <c r="C10" s="124" t="s">
        <v>57</v>
      </c>
      <c r="D10" s="125">
        <v>1</v>
      </c>
      <c r="F10" s="102">
        <f>D10*E10</f>
        <v>0</v>
      </c>
    </row>
    <row r="11" spans="1:7" x14ac:dyDescent="0.2">
      <c r="A11" s="119"/>
      <c r="B11" s="128"/>
      <c r="C11" s="124"/>
      <c r="D11" s="125"/>
    </row>
    <row r="12" spans="1:7" ht="51" x14ac:dyDescent="0.2">
      <c r="A12" s="133" t="s">
        <v>55</v>
      </c>
      <c r="B12" s="128" t="s">
        <v>247</v>
      </c>
      <c r="C12" s="124" t="s">
        <v>54</v>
      </c>
      <c r="D12" s="125">
        <v>1</v>
      </c>
      <c r="F12" s="102">
        <f>D12*E12</f>
        <v>0</v>
      </c>
    </row>
    <row r="13" spans="1:7" x14ac:dyDescent="0.2">
      <c r="A13" s="133"/>
      <c r="B13" s="128"/>
      <c r="C13" s="124"/>
      <c r="D13" s="125"/>
    </row>
    <row r="14" spans="1:7" ht="102" x14ac:dyDescent="0.2">
      <c r="A14" s="133" t="s">
        <v>58</v>
      </c>
      <c r="B14" s="128" t="s">
        <v>248</v>
      </c>
      <c r="C14" s="124" t="s">
        <v>54</v>
      </c>
      <c r="D14" s="125">
        <v>1</v>
      </c>
      <c r="F14" s="102">
        <f>D14*E14</f>
        <v>0</v>
      </c>
    </row>
    <row r="15" spans="1:7" x14ac:dyDescent="0.2">
      <c r="A15" s="133"/>
      <c r="B15" s="128"/>
      <c r="C15" s="124"/>
      <c r="D15" s="125"/>
    </row>
    <row r="16" spans="1:7" ht="63.75" x14ac:dyDescent="0.2">
      <c r="A16" s="133" t="s">
        <v>60</v>
      </c>
      <c r="B16" s="128" t="s">
        <v>249</v>
      </c>
      <c r="C16" s="124" t="s">
        <v>79</v>
      </c>
      <c r="D16" s="125">
        <v>36.5</v>
      </c>
      <c r="F16" s="102">
        <f>D16*E16</f>
        <v>0</v>
      </c>
    </row>
    <row r="17" spans="1:7" x14ac:dyDescent="0.2">
      <c r="A17" s="133"/>
      <c r="B17" s="128"/>
      <c r="C17" s="124"/>
      <c r="D17" s="125"/>
    </row>
    <row r="18" spans="1:7" ht="51" x14ac:dyDescent="0.2">
      <c r="A18" s="133" t="s">
        <v>62</v>
      </c>
      <c r="B18" s="128" t="s">
        <v>250</v>
      </c>
      <c r="C18" s="124" t="s">
        <v>54</v>
      </c>
      <c r="D18" s="125">
        <v>1</v>
      </c>
      <c r="F18" s="102">
        <f>D18*E18</f>
        <v>0</v>
      </c>
    </row>
    <row r="19" spans="1:7" x14ac:dyDescent="0.2">
      <c r="A19" s="119"/>
      <c r="B19" s="128"/>
      <c r="C19" s="124"/>
      <c r="D19" s="125"/>
    </row>
    <row r="20" spans="1:7" ht="76.5" x14ac:dyDescent="0.2">
      <c r="A20" s="133" t="s">
        <v>64</v>
      </c>
      <c r="B20" s="128" t="s">
        <v>251</v>
      </c>
      <c r="C20" s="124" t="s">
        <v>66</v>
      </c>
      <c r="D20" s="125">
        <v>15.33</v>
      </c>
      <c r="F20" s="102">
        <f>D20*E20</f>
        <v>0</v>
      </c>
    </row>
    <row r="21" spans="1:7" ht="12.75" x14ac:dyDescent="0.2">
      <c r="A21" s="135"/>
      <c r="B21" s="128"/>
      <c r="C21" s="135"/>
      <c r="D21" s="125"/>
    </row>
    <row r="22" spans="1:7" ht="76.5" x14ac:dyDescent="0.2">
      <c r="A22" s="134" t="s">
        <v>67</v>
      </c>
      <c r="B22" s="128" t="s">
        <v>252</v>
      </c>
      <c r="C22" s="135" t="s">
        <v>79</v>
      </c>
      <c r="D22" s="125">
        <v>3</v>
      </c>
      <c r="F22" s="102">
        <f>D22*E22</f>
        <v>0</v>
      </c>
    </row>
    <row r="23" spans="1:7" x14ac:dyDescent="0.2">
      <c r="A23" s="119"/>
      <c r="B23" s="128"/>
      <c r="C23" s="135"/>
      <c r="D23" s="125"/>
    </row>
    <row r="24" spans="1:7" ht="66" x14ac:dyDescent="0.2">
      <c r="A24" s="133" t="s">
        <v>69</v>
      </c>
      <c r="B24" s="128" t="s">
        <v>253</v>
      </c>
      <c r="C24" s="124" t="s">
        <v>66</v>
      </c>
      <c r="D24" s="125">
        <v>51</v>
      </c>
      <c r="F24" s="102">
        <f>D24*E24</f>
        <v>0</v>
      </c>
    </row>
    <row r="25" spans="1:7" x14ac:dyDescent="0.2">
      <c r="A25" s="119"/>
      <c r="B25" s="128"/>
      <c r="C25" s="124"/>
      <c r="D25" s="125"/>
    </row>
    <row r="26" spans="1:7" ht="89.25" x14ac:dyDescent="0.2">
      <c r="A26" s="133" t="s">
        <v>71</v>
      </c>
      <c r="B26" s="128" t="s">
        <v>254</v>
      </c>
      <c r="C26" s="124" t="s">
        <v>66</v>
      </c>
      <c r="D26" s="125">
        <v>51</v>
      </c>
      <c r="F26" s="102">
        <f>D26*E26</f>
        <v>0</v>
      </c>
    </row>
    <row r="27" spans="1:7" x14ac:dyDescent="0.2">
      <c r="A27" s="133"/>
      <c r="B27" s="128"/>
      <c r="C27" s="124"/>
      <c r="D27" s="125"/>
    </row>
    <row r="28" spans="1:7" ht="38.25" x14ac:dyDescent="0.2">
      <c r="A28" s="133" t="s">
        <v>73</v>
      </c>
      <c r="B28" s="128" t="s">
        <v>91</v>
      </c>
      <c r="C28" s="124" t="s">
        <v>79</v>
      </c>
      <c r="D28" s="125">
        <v>20</v>
      </c>
      <c r="F28" s="102">
        <f>D28*E28</f>
        <v>0</v>
      </c>
    </row>
    <row r="29" spans="1:7" x14ac:dyDescent="0.2">
      <c r="A29" s="119"/>
      <c r="B29" s="128"/>
      <c r="C29" s="124"/>
      <c r="D29" s="125"/>
    </row>
    <row r="30" spans="1:7" s="109" customFormat="1" ht="51" x14ac:dyDescent="0.2">
      <c r="A30" s="119"/>
      <c r="B30" s="128" t="s">
        <v>222</v>
      </c>
      <c r="C30" s="124" t="s">
        <v>79</v>
      </c>
      <c r="D30" s="125">
        <v>27</v>
      </c>
      <c r="E30" s="102"/>
      <c r="F30" s="102">
        <f>D30*E30</f>
        <v>0</v>
      </c>
      <c r="G30" s="107"/>
    </row>
    <row r="31" spans="1:7" x14ac:dyDescent="0.2">
      <c r="A31" s="119"/>
      <c r="B31" s="128"/>
      <c r="C31" s="124"/>
      <c r="D31" s="125"/>
    </row>
    <row r="32" spans="1:7" ht="51" x14ac:dyDescent="0.2">
      <c r="A32" s="133" t="s">
        <v>75</v>
      </c>
      <c r="B32" s="128" t="s">
        <v>255</v>
      </c>
      <c r="C32" s="124" t="s">
        <v>79</v>
      </c>
      <c r="D32" s="125">
        <v>9</v>
      </c>
      <c r="F32" s="102">
        <f>D32*E32</f>
        <v>0</v>
      </c>
    </row>
    <row r="33" spans="1:6" x14ac:dyDescent="0.2">
      <c r="A33" s="133"/>
      <c r="B33" s="128" t="s">
        <v>541</v>
      </c>
      <c r="C33" s="124" t="s">
        <v>79</v>
      </c>
      <c r="D33" s="125">
        <v>3</v>
      </c>
      <c r="F33" s="102">
        <f>D33*E33</f>
        <v>0</v>
      </c>
    </row>
    <row r="34" spans="1:6" x14ac:dyDescent="0.2">
      <c r="A34" s="133"/>
      <c r="B34" s="128"/>
      <c r="C34" s="124"/>
      <c r="D34" s="125"/>
    </row>
    <row r="35" spans="1:6" ht="51" x14ac:dyDescent="0.2">
      <c r="A35" s="133" t="s">
        <v>77</v>
      </c>
      <c r="B35" s="128" t="s">
        <v>97</v>
      </c>
      <c r="C35" s="124" t="s">
        <v>79</v>
      </c>
      <c r="D35" s="125">
        <v>10</v>
      </c>
      <c r="F35" s="102">
        <f>D35*E35</f>
        <v>0</v>
      </c>
    </row>
    <row r="36" spans="1:6" x14ac:dyDescent="0.2">
      <c r="A36" s="119"/>
      <c r="B36" s="120"/>
      <c r="C36" s="124"/>
      <c r="D36" s="125"/>
    </row>
    <row r="37" spans="1:6" ht="38.25" x14ac:dyDescent="0.2">
      <c r="A37" s="133" t="s">
        <v>80</v>
      </c>
      <c r="B37" s="128" t="s">
        <v>256</v>
      </c>
      <c r="C37" s="124" t="s">
        <v>176</v>
      </c>
      <c r="D37" s="125">
        <v>1</v>
      </c>
      <c r="F37" s="102">
        <f>D37*E37</f>
        <v>0</v>
      </c>
    </row>
    <row r="38" spans="1:6" x14ac:dyDescent="0.2">
      <c r="A38" s="119"/>
      <c r="B38" s="128"/>
      <c r="C38" s="124"/>
      <c r="D38" s="125"/>
    </row>
    <row r="39" spans="1:6" x14ac:dyDescent="0.2">
      <c r="A39" s="119"/>
      <c r="B39" s="128"/>
      <c r="C39" s="124"/>
      <c r="D39" s="125"/>
    </row>
    <row r="40" spans="1:6" ht="12.75" x14ac:dyDescent="0.2">
      <c r="A40" s="127" t="s">
        <v>102</v>
      </c>
      <c r="B40" s="130" t="s">
        <v>103</v>
      </c>
      <c r="C40" s="131"/>
      <c r="D40" s="132"/>
      <c r="E40" s="108"/>
      <c r="F40" s="108"/>
    </row>
    <row r="41" spans="1:6" x14ac:dyDescent="0.2">
      <c r="A41" s="119"/>
      <c r="B41" s="128"/>
      <c r="C41" s="124"/>
      <c r="D41" s="125"/>
    </row>
    <row r="42" spans="1:6" ht="25.5" x14ac:dyDescent="0.2">
      <c r="A42" s="133" t="s">
        <v>82</v>
      </c>
      <c r="B42" s="128" t="s">
        <v>171</v>
      </c>
      <c r="C42" s="124" t="s">
        <v>79</v>
      </c>
      <c r="D42" s="125">
        <v>20</v>
      </c>
      <c r="F42" s="102">
        <f>D42*E42</f>
        <v>0</v>
      </c>
    </row>
    <row r="43" spans="1:6" x14ac:dyDescent="0.2">
      <c r="A43" s="119"/>
      <c r="B43" s="128"/>
      <c r="C43" s="124"/>
      <c r="D43" s="125"/>
    </row>
    <row r="44" spans="1:6" ht="25.5" x14ac:dyDescent="0.2">
      <c r="A44" s="133" t="s">
        <v>84</v>
      </c>
      <c r="B44" s="128" t="s">
        <v>227</v>
      </c>
      <c r="C44" s="124" t="s">
        <v>79</v>
      </c>
      <c r="D44" s="125">
        <v>27</v>
      </c>
      <c r="F44" s="102">
        <f>D44*E44</f>
        <v>0</v>
      </c>
    </row>
    <row r="45" spans="1:6" x14ac:dyDescent="0.2">
      <c r="A45" s="119"/>
      <c r="B45" s="128"/>
      <c r="C45" s="124"/>
      <c r="D45" s="125"/>
    </row>
    <row r="46" spans="1:6" ht="25.5" x14ac:dyDescent="0.2">
      <c r="A46" s="133" t="s">
        <v>86</v>
      </c>
      <c r="B46" s="128" t="s">
        <v>542</v>
      </c>
      <c r="C46" s="124" t="s">
        <v>79</v>
      </c>
      <c r="D46" s="125">
        <v>9</v>
      </c>
      <c r="F46" s="102">
        <f>D46*E46</f>
        <v>0</v>
      </c>
    </row>
    <row r="47" spans="1:6" x14ac:dyDescent="0.2">
      <c r="A47" s="133"/>
      <c r="B47" s="128" t="s">
        <v>541</v>
      </c>
      <c r="C47" s="124" t="s">
        <v>79</v>
      </c>
      <c r="D47" s="125">
        <v>3</v>
      </c>
      <c r="F47" s="102">
        <f>D47*E47</f>
        <v>0</v>
      </c>
    </row>
    <row r="48" spans="1:6" x14ac:dyDescent="0.2">
      <c r="A48" s="133"/>
      <c r="B48" s="128"/>
      <c r="C48" s="124"/>
      <c r="D48" s="125"/>
    </row>
    <row r="49" spans="1:7" ht="25.5" x14ac:dyDescent="0.2">
      <c r="A49" s="133" t="s">
        <v>88</v>
      </c>
      <c r="B49" s="128" t="s">
        <v>257</v>
      </c>
      <c r="C49" s="124" t="s">
        <v>176</v>
      </c>
      <c r="D49" s="125">
        <v>1</v>
      </c>
      <c r="F49" s="102">
        <f>D49*E49</f>
        <v>0</v>
      </c>
    </row>
    <row r="50" spans="1:7" x14ac:dyDescent="0.2">
      <c r="A50" s="119"/>
      <c r="B50" s="128"/>
      <c r="C50" s="124"/>
      <c r="D50" s="125"/>
    </row>
    <row r="51" spans="1:7" ht="51" x14ac:dyDescent="0.2">
      <c r="A51" s="133" t="s">
        <v>90</v>
      </c>
      <c r="B51" s="128" t="s">
        <v>258</v>
      </c>
      <c r="C51" s="124" t="s">
        <v>66</v>
      </c>
      <c r="D51" s="125">
        <v>51</v>
      </c>
      <c r="F51" s="102">
        <f>D51*E51</f>
        <v>0</v>
      </c>
    </row>
    <row r="52" spans="1:7" x14ac:dyDescent="0.2">
      <c r="A52" s="119"/>
      <c r="B52" s="128"/>
      <c r="C52" s="124"/>
      <c r="D52" s="125"/>
      <c r="G52" s="104"/>
    </row>
    <row r="53" spans="1:7" ht="51" x14ac:dyDescent="0.2">
      <c r="A53" s="133" t="s">
        <v>92</v>
      </c>
      <c r="B53" s="170" t="s">
        <v>259</v>
      </c>
      <c r="C53" s="171" t="s">
        <v>66</v>
      </c>
      <c r="D53" s="172">
        <v>51</v>
      </c>
      <c r="E53" s="166"/>
      <c r="F53" s="166">
        <f>D53*E53</f>
        <v>0</v>
      </c>
      <c r="G53" s="104"/>
    </row>
    <row r="54" spans="1:7" ht="12.75" x14ac:dyDescent="0.2">
      <c r="A54" s="135"/>
      <c r="B54" s="128"/>
      <c r="C54" s="124"/>
      <c r="D54" s="125"/>
      <c r="G54" s="104"/>
    </row>
    <row r="55" spans="1:7" ht="38.25" x14ac:dyDescent="0.25">
      <c r="A55" s="134" t="s">
        <v>94</v>
      </c>
      <c r="B55" s="128" t="s">
        <v>260</v>
      </c>
      <c r="C55" s="124" t="s">
        <v>79</v>
      </c>
      <c r="D55" s="125">
        <v>7.3</v>
      </c>
      <c r="F55" s="167">
        <f>D55*E55</f>
        <v>0</v>
      </c>
      <c r="G55" s="104"/>
    </row>
    <row r="56" spans="1:7" x14ac:dyDescent="0.2">
      <c r="A56" s="119"/>
      <c r="B56" s="128"/>
      <c r="C56" s="124"/>
      <c r="D56" s="125"/>
      <c r="G56" s="104"/>
    </row>
    <row r="57" spans="1:7" ht="51" x14ac:dyDescent="0.2">
      <c r="A57" s="133" t="s">
        <v>96</v>
      </c>
      <c r="B57" s="128" t="s">
        <v>125</v>
      </c>
      <c r="C57" s="124" t="s">
        <v>126</v>
      </c>
      <c r="D57" s="125">
        <v>5</v>
      </c>
      <c r="F57" s="102">
        <f>D57*E57</f>
        <v>0</v>
      </c>
      <c r="G57" s="104"/>
    </row>
    <row r="58" spans="1:7" x14ac:dyDescent="0.2">
      <c r="A58" s="119"/>
      <c r="B58" s="128"/>
      <c r="C58" s="124"/>
      <c r="D58" s="125"/>
      <c r="G58" s="104"/>
    </row>
    <row r="59" spans="1:7" x14ac:dyDescent="0.2">
      <c r="A59" s="119"/>
      <c r="B59" s="143" t="s">
        <v>127</v>
      </c>
      <c r="C59" s="144"/>
      <c r="D59" s="145"/>
      <c r="E59" s="112"/>
      <c r="F59" s="113">
        <f>SUM(F6:F58)</f>
        <v>0</v>
      </c>
      <c r="G59" s="104"/>
    </row>
    <row r="60" spans="1:7" x14ac:dyDescent="0.2">
      <c r="A60" s="119"/>
      <c r="B60" s="146"/>
      <c r="C60" s="147"/>
      <c r="D60" s="148"/>
      <c r="E60" s="114"/>
      <c r="F60" s="115"/>
      <c r="G60" s="104"/>
    </row>
    <row r="61" spans="1:7" ht="12.75" x14ac:dyDescent="0.2">
      <c r="A61" s="125"/>
      <c r="B61" s="135"/>
      <c r="C61" s="135"/>
      <c r="D61" s="135"/>
      <c r="E61" s="104"/>
      <c r="F61" s="104"/>
      <c r="G61" s="104"/>
    </row>
    <row r="62" spans="1:7" ht="15.75" x14ac:dyDescent="0.25">
      <c r="A62" s="122" t="s">
        <v>3</v>
      </c>
      <c r="B62" s="123" t="s">
        <v>4</v>
      </c>
      <c r="C62" s="124"/>
      <c r="D62" s="125"/>
      <c r="F62" s="106"/>
      <c r="G62" s="104"/>
    </row>
    <row r="63" spans="1:7" x14ac:dyDescent="0.2">
      <c r="A63" s="119"/>
      <c r="B63" s="126"/>
      <c r="C63" s="124"/>
      <c r="D63" s="125"/>
      <c r="F63" s="106"/>
      <c r="G63" s="104"/>
    </row>
    <row r="64" spans="1:7" ht="12.75" x14ac:dyDescent="0.2">
      <c r="A64" s="127" t="s">
        <v>128</v>
      </c>
      <c r="B64" s="130" t="s">
        <v>173</v>
      </c>
      <c r="C64" s="124"/>
      <c r="D64" s="125"/>
      <c r="G64" s="104"/>
    </row>
    <row r="65" spans="1:7" x14ac:dyDescent="0.2">
      <c r="A65" s="119"/>
      <c r="B65" s="128"/>
      <c r="C65" s="124"/>
      <c r="D65" s="125"/>
      <c r="G65" s="104"/>
    </row>
    <row r="66" spans="1:7" ht="63.75" x14ac:dyDescent="0.2">
      <c r="A66" s="119" t="s">
        <v>47</v>
      </c>
      <c r="B66" s="128" t="s">
        <v>261</v>
      </c>
      <c r="C66" s="124" t="s">
        <v>79</v>
      </c>
      <c r="D66" s="125">
        <v>3</v>
      </c>
      <c r="F66" s="102">
        <f>D66*E66</f>
        <v>0</v>
      </c>
      <c r="G66" s="104"/>
    </row>
    <row r="67" spans="1:7" x14ac:dyDescent="0.2">
      <c r="A67" s="119"/>
      <c r="B67" s="128"/>
      <c r="C67" s="124"/>
      <c r="D67" s="125"/>
      <c r="G67" s="104"/>
    </row>
    <row r="68" spans="1:7" x14ac:dyDescent="0.2">
      <c r="A68" s="119"/>
      <c r="B68" s="128"/>
      <c r="C68" s="124"/>
      <c r="D68" s="125"/>
      <c r="G68" s="104"/>
    </row>
    <row r="69" spans="1:7" ht="12.75" x14ac:dyDescent="0.2">
      <c r="A69" s="127" t="s">
        <v>133</v>
      </c>
      <c r="B69" s="130" t="s">
        <v>129</v>
      </c>
      <c r="C69" s="124"/>
      <c r="D69" s="125"/>
      <c r="G69" s="104"/>
    </row>
    <row r="70" spans="1:7" x14ac:dyDescent="0.2">
      <c r="A70" s="119"/>
      <c r="B70" s="128"/>
      <c r="C70" s="124"/>
      <c r="D70" s="125"/>
      <c r="G70" s="104"/>
    </row>
    <row r="71" spans="1:7" ht="63.75" x14ac:dyDescent="0.2">
      <c r="A71" s="133" t="s">
        <v>52</v>
      </c>
      <c r="B71" s="128" t="s">
        <v>262</v>
      </c>
      <c r="C71" s="124" t="s">
        <v>57</v>
      </c>
      <c r="D71" s="125">
        <v>1</v>
      </c>
      <c r="F71" s="102">
        <f>D71*E71</f>
        <v>0</v>
      </c>
      <c r="G71" s="104"/>
    </row>
    <row r="72" spans="1:7" x14ac:dyDescent="0.2">
      <c r="A72" s="133"/>
      <c r="B72" s="128"/>
      <c r="C72" s="124"/>
      <c r="D72" s="125"/>
      <c r="E72" s="168"/>
      <c r="G72" s="104"/>
    </row>
    <row r="73" spans="1:7" x14ac:dyDescent="0.2">
      <c r="A73" s="119"/>
      <c r="B73" s="128"/>
      <c r="C73" s="124"/>
      <c r="D73" s="125"/>
      <c r="G73" s="104"/>
    </row>
    <row r="74" spans="1:7" ht="12.75" x14ac:dyDescent="0.2">
      <c r="A74" s="127" t="s">
        <v>139</v>
      </c>
      <c r="B74" s="130" t="s">
        <v>134</v>
      </c>
      <c r="C74" s="124"/>
      <c r="D74" s="125"/>
      <c r="G74" s="104"/>
    </row>
    <row r="75" spans="1:7" x14ac:dyDescent="0.2">
      <c r="A75" s="119"/>
      <c r="B75" s="128"/>
      <c r="C75" s="124"/>
      <c r="D75" s="125"/>
      <c r="G75" s="104"/>
    </row>
    <row r="76" spans="1:7" ht="51" x14ac:dyDescent="0.2">
      <c r="A76" s="133" t="s">
        <v>55</v>
      </c>
      <c r="B76" s="128" t="s">
        <v>263</v>
      </c>
      <c r="C76" s="124" t="s">
        <v>66</v>
      </c>
      <c r="D76" s="125">
        <v>85.5</v>
      </c>
      <c r="F76" s="102">
        <f>D76*E76</f>
        <v>0</v>
      </c>
      <c r="G76" s="104"/>
    </row>
    <row r="77" spans="1:7" x14ac:dyDescent="0.2">
      <c r="A77" s="119"/>
      <c r="B77" s="128"/>
      <c r="C77" s="124"/>
      <c r="D77" s="125"/>
      <c r="G77" s="104"/>
    </row>
    <row r="78" spans="1:7" ht="25.5" x14ac:dyDescent="0.2">
      <c r="A78" s="133" t="s">
        <v>58</v>
      </c>
      <c r="B78" s="128" t="s">
        <v>136</v>
      </c>
      <c r="C78" s="124" t="s">
        <v>66</v>
      </c>
      <c r="D78" s="125">
        <v>51</v>
      </c>
      <c r="F78" s="102">
        <f>D78*E78</f>
        <v>0</v>
      </c>
      <c r="G78" s="104"/>
    </row>
    <row r="79" spans="1:7" x14ac:dyDescent="0.2">
      <c r="A79" s="119"/>
      <c r="B79" s="128"/>
      <c r="C79" s="124"/>
      <c r="D79" s="125"/>
      <c r="G79" s="104"/>
    </row>
    <row r="80" spans="1:7" x14ac:dyDescent="0.2">
      <c r="A80" s="133" t="s">
        <v>60</v>
      </c>
      <c r="B80" s="128" t="s">
        <v>236</v>
      </c>
      <c r="C80" s="124" t="s">
        <v>79</v>
      </c>
      <c r="D80" s="125">
        <v>9</v>
      </c>
      <c r="F80" s="102">
        <f>D80*E80</f>
        <v>0</v>
      </c>
      <c r="G80" s="104"/>
    </row>
    <row r="81" spans="1:7" x14ac:dyDescent="0.2">
      <c r="A81" s="119"/>
      <c r="B81" s="128"/>
      <c r="C81" s="124"/>
      <c r="D81" s="125"/>
      <c r="G81" s="104"/>
    </row>
    <row r="82" spans="1:7" ht="25.5" x14ac:dyDescent="0.2">
      <c r="A82" s="133" t="s">
        <v>62</v>
      </c>
      <c r="B82" s="128" t="s">
        <v>264</v>
      </c>
      <c r="C82" s="124" t="s">
        <v>79</v>
      </c>
      <c r="D82" s="125">
        <v>8</v>
      </c>
      <c r="F82" s="102">
        <f>D82*E82</f>
        <v>0</v>
      </c>
      <c r="G82" s="104"/>
    </row>
    <row r="83" spans="1:7" x14ac:dyDescent="0.2">
      <c r="A83" s="119"/>
      <c r="B83" s="128"/>
      <c r="C83" s="124"/>
      <c r="D83" s="125"/>
      <c r="G83" s="104"/>
    </row>
    <row r="84" spans="1:7" ht="12.75" x14ac:dyDescent="0.2">
      <c r="A84" s="127" t="s">
        <v>179</v>
      </c>
      <c r="B84" s="130" t="s">
        <v>180</v>
      </c>
      <c r="C84" s="124"/>
      <c r="D84" s="125"/>
      <c r="G84" s="104"/>
    </row>
    <row r="85" spans="1:7" x14ac:dyDescent="0.2">
      <c r="A85" s="119"/>
      <c r="B85" s="128"/>
      <c r="C85" s="124"/>
      <c r="D85" s="125"/>
      <c r="G85" s="104"/>
    </row>
    <row r="86" spans="1:7" ht="38.25" x14ac:dyDescent="0.2">
      <c r="A86" s="133" t="s">
        <v>64</v>
      </c>
      <c r="B86" s="128" t="s">
        <v>265</v>
      </c>
      <c r="C86" s="124" t="s">
        <v>66</v>
      </c>
      <c r="D86" s="125">
        <v>1.2</v>
      </c>
      <c r="F86" s="102">
        <f>D86*E86</f>
        <v>0</v>
      </c>
      <c r="G86" s="104"/>
    </row>
    <row r="87" spans="1:7" x14ac:dyDescent="0.2">
      <c r="A87" s="119"/>
      <c r="B87" s="128"/>
      <c r="C87" s="124"/>
      <c r="D87" s="125"/>
      <c r="G87" s="104"/>
    </row>
    <row r="88" spans="1:7" ht="12.75" x14ac:dyDescent="0.2">
      <c r="A88" s="127" t="s">
        <v>182</v>
      </c>
      <c r="B88" s="130" t="s">
        <v>140</v>
      </c>
      <c r="C88" s="124"/>
      <c r="D88" s="125"/>
      <c r="G88" s="104"/>
    </row>
    <row r="89" spans="1:7" x14ac:dyDescent="0.2">
      <c r="A89" s="119"/>
      <c r="B89" s="128"/>
      <c r="C89" s="124"/>
      <c r="D89" s="125"/>
      <c r="G89" s="104"/>
    </row>
    <row r="90" spans="1:7" ht="63.75" x14ac:dyDescent="0.2">
      <c r="A90" s="133" t="s">
        <v>67</v>
      </c>
      <c r="B90" s="128" t="s">
        <v>266</v>
      </c>
      <c r="C90" s="124" t="s">
        <v>66</v>
      </c>
      <c r="D90" s="125">
        <v>51</v>
      </c>
      <c r="F90" s="102">
        <f>D90*E90</f>
        <v>0</v>
      </c>
      <c r="G90" s="104"/>
    </row>
    <row r="91" spans="1:7" x14ac:dyDescent="0.2">
      <c r="A91" s="119"/>
      <c r="B91" s="128"/>
      <c r="C91" s="124"/>
      <c r="D91" s="125"/>
      <c r="G91" s="104"/>
    </row>
    <row r="92" spans="1:7" ht="38.25" x14ac:dyDescent="0.2">
      <c r="A92" s="133" t="s">
        <v>69</v>
      </c>
      <c r="B92" s="128" t="s">
        <v>267</v>
      </c>
      <c r="C92" s="124" t="s">
        <v>57</v>
      </c>
      <c r="D92" s="125">
        <v>1</v>
      </c>
      <c r="F92" s="102">
        <f>D92*E92</f>
        <v>0</v>
      </c>
      <c r="G92" s="104"/>
    </row>
    <row r="93" spans="1:7" x14ac:dyDescent="0.2">
      <c r="A93" s="119"/>
      <c r="B93" s="128"/>
      <c r="C93" s="124"/>
      <c r="D93" s="125"/>
      <c r="G93" s="104"/>
    </row>
    <row r="94" spans="1:7" x14ac:dyDescent="0.2">
      <c r="A94" s="119"/>
      <c r="B94" s="143" t="s">
        <v>145</v>
      </c>
      <c r="C94" s="144"/>
      <c r="D94" s="145"/>
      <c r="E94" s="112"/>
      <c r="F94" s="113">
        <f>SUM(F66:F93)</f>
        <v>0</v>
      </c>
      <c r="G94" s="104"/>
    </row>
    <row r="95" spans="1:7" ht="12.75" x14ac:dyDescent="0.2">
      <c r="A95" s="125"/>
      <c r="B95" s="135"/>
      <c r="C95" s="135"/>
      <c r="D95" s="135"/>
      <c r="E95" s="104"/>
      <c r="F95" s="104"/>
      <c r="G95" s="104"/>
    </row>
    <row r="96" spans="1:7" ht="12.75" x14ac:dyDescent="0.2">
      <c r="A96" s="125"/>
      <c r="B96" s="135"/>
      <c r="C96" s="135"/>
      <c r="D96" s="135"/>
      <c r="E96" s="104"/>
      <c r="F96" s="104"/>
      <c r="G96" s="104"/>
    </row>
    <row r="97" spans="1:7" ht="15.75" x14ac:dyDescent="0.25">
      <c r="A97" s="122" t="s">
        <v>5</v>
      </c>
      <c r="B97" s="123" t="s">
        <v>146</v>
      </c>
      <c r="C97" s="124"/>
      <c r="D97" s="125"/>
      <c r="G97" s="104"/>
    </row>
    <row r="98" spans="1:7" x14ac:dyDescent="0.2">
      <c r="A98" s="119"/>
      <c r="B98" s="120"/>
      <c r="C98" s="124"/>
      <c r="D98" s="125"/>
      <c r="G98" s="104"/>
    </row>
    <row r="99" spans="1:7" ht="12.75" x14ac:dyDescent="0.2">
      <c r="A99" s="127" t="s">
        <v>147</v>
      </c>
      <c r="B99" s="130" t="s">
        <v>148</v>
      </c>
      <c r="C99" s="131"/>
      <c r="D99" s="132"/>
      <c r="E99" s="108"/>
      <c r="F99" s="108"/>
      <c r="G99" s="104"/>
    </row>
    <row r="100" spans="1:7" x14ac:dyDescent="0.2">
      <c r="A100" s="119"/>
      <c r="B100" s="128"/>
      <c r="C100" s="124"/>
      <c r="D100" s="125"/>
      <c r="G100" s="104"/>
    </row>
    <row r="101" spans="1:7" ht="51" x14ac:dyDescent="0.2">
      <c r="A101" s="119" t="s">
        <v>47</v>
      </c>
      <c r="B101" s="128" t="s">
        <v>268</v>
      </c>
      <c r="C101" s="124" t="s">
        <v>54</v>
      </c>
      <c r="D101" s="125">
        <v>1</v>
      </c>
      <c r="F101" s="102">
        <f>D101*E101</f>
        <v>0</v>
      </c>
    </row>
    <row r="102" spans="1:7" x14ac:dyDescent="0.2">
      <c r="A102" s="119"/>
      <c r="B102" s="136"/>
      <c r="C102" s="124"/>
      <c r="D102" s="125"/>
      <c r="G102" s="104"/>
    </row>
    <row r="103" spans="1:7" ht="38.25" x14ac:dyDescent="0.2">
      <c r="A103" s="119" t="s">
        <v>52</v>
      </c>
      <c r="B103" s="128" t="s">
        <v>269</v>
      </c>
      <c r="C103" s="124" t="s">
        <v>54</v>
      </c>
      <c r="D103" s="125">
        <v>1</v>
      </c>
      <c r="F103" s="102">
        <f>D103*E103</f>
        <v>0</v>
      </c>
    </row>
    <row r="104" spans="1:7" x14ac:dyDescent="0.2">
      <c r="A104" s="119"/>
      <c r="B104" s="128"/>
      <c r="C104" s="124"/>
      <c r="D104" s="125"/>
      <c r="G104" s="104"/>
    </row>
    <row r="105" spans="1:7" ht="25.5" x14ac:dyDescent="0.2">
      <c r="A105" s="119" t="s">
        <v>55</v>
      </c>
      <c r="B105" s="128" t="s">
        <v>270</v>
      </c>
      <c r="C105" s="124" t="s">
        <v>79</v>
      </c>
      <c r="D105" s="125">
        <v>10</v>
      </c>
      <c r="F105" s="102">
        <f>D105*E105</f>
        <v>0</v>
      </c>
    </row>
    <row r="106" spans="1:7" x14ac:dyDescent="0.2">
      <c r="A106" s="119"/>
      <c r="B106" s="128"/>
      <c r="C106" s="124"/>
      <c r="D106" s="125"/>
      <c r="G106" s="104"/>
    </row>
    <row r="107" spans="1:7" ht="51" x14ac:dyDescent="0.2">
      <c r="A107" s="133" t="s">
        <v>58</v>
      </c>
      <c r="B107" s="128" t="s">
        <v>271</v>
      </c>
      <c r="C107" s="124" t="s">
        <v>54</v>
      </c>
      <c r="D107" s="125">
        <v>1</v>
      </c>
      <c r="F107" s="102">
        <f>D107*E107</f>
        <v>0</v>
      </c>
    </row>
    <row r="108" spans="1:7" x14ac:dyDescent="0.2">
      <c r="A108" s="133"/>
      <c r="B108" s="128"/>
      <c r="C108" s="124"/>
      <c r="D108" s="125"/>
      <c r="G108" s="104"/>
    </row>
    <row r="109" spans="1:7" x14ac:dyDescent="0.2">
      <c r="A109" s="119"/>
      <c r="B109" s="143" t="s">
        <v>158</v>
      </c>
      <c r="C109" s="144"/>
      <c r="D109" s="145"/>
      <c r="E109" s="112"/>
      <c r="F109" s="113">
        <f>SUM(F101:F107)</f>
        <v>0</v>
      </c>
      <c r="G109" s="104"/>
    </row>
    <row r="110" spans="1:7" x14ac:dyDescent="0.25">
      <c r="A110" s="173"/>
      <c r="B110" s="173"/>
      <c r="C110" s="173"/>
      <c r="D110" s="173"/>
      <c r="E110" s="169"/>
      <c r="F110" s="169"/>
      <c r="G110" s="104"/>
    </row>
    <row r="111" spans="1:7" x14ac:dyDescent="0.25">
      <c r="A111" s="165"/>
      <c r="B111" s="165"/>
      <c r="C111" s="165"/>
      <c r="D111" s="165"/>
      <c r="E111" s="159"/>
      <c r="F111" s="159"/>
      <c r="G111" s="104"/>
    </row>
    <row r="112" spans="1:7" ht="15.75" x14ac:dyDescent="0.25">
      <c r="A112" s="122" t="s">
        <v>7</v>
      </c>
      <c r="B112" s="123" t="s">
        <v>8</v>
      </c>
      <c r="C112" s="131"/>
      <c r="D112" s="132"/>
      <c r="E112" s="108"/>
      <c r="F112" s="108"/>
      <c r="G112" s="104"/>
    </row>
    <row r="113" spans="1:7" x14ac:dyDescent="0.2">
      <c r="A113" s="119"/>
      <c r="B113" s="128"/>
      <c r="C113" s="124"/>
      <c r="D113" s="125"/>
      <c r="G113" s="104"/>
    </row>
    <row r="114" spans="1:7" ht="38.25" x14ac:dyDescent="0.2">
      <c r="A114" s="119" t="s">
        <v>47</v>
      </c>
      <c r="B114" s="128" t="s">
        <v>272</v>
      </c>
      <c r="C114" s="124" t="s">
        <v>66</v>
      </c>
      <c r="D114" s="125">
        <v>51</v>
      </c>
      <c r="F114" s="102">
        <f>D114*E114</f>
        <v>0</v>
      </c>
    </row>
    <row r="115" spans="1:7" x14ac:dyDescent="0.2">
      <c r="A115" s="119"/>
      <c r="B115" s="120"/>
      <c r="C115" s="124"/>
      <c r="D115" s="125"/>
    </row>
    <row r="116" spans="1:7" x14ac:dyDescent="0.2">
      <c r="A116" s="133" t="s">
        <v>52</v>
      </c>
      <c r="B116" s="120" t="s">
        <v>160</v>
      </c>
      <c r="C116" s="124" t="s">
        <v>66</v>
      </c>
      <c r="D116" s="125">
        <v>6</v>
      </c>
      <c r="F116" s="102">
        <f>D116*E116</f>
        <v>0</v>
      </c>
    </row>
    <row r="117" spans="1:7" x14ac:dyDescent="0.2">
      <c r="A117" s="133"/>
      <c r="B117" s="120"/>
      <c r="C117" s="124"/>
      <c r="D117" s="125"/>
    </row>
    <row r="118" spans="1:7" x14ac:dyDescent="0.2">
      <c r="A118" s="133"/>
      <c r="B118" s="153" t="s">
        <v>161</v>
      </c>
      <c r="C118" s="144"/>
      <c r="D118" s="145"/>
      <c r="E118" s="112"/>
      <c r="F118" s="117">
        <f>SUM(F114:F117)</f>
        <v>0</v>
      </c>
      <c r="G118" s="118"/>
    </row>
    <row r="119" spans="1:7" x14ac:dyDescent="0.25">
      <c r="A119" s="165"/>
      <c r="B119" s="165"/>
      <c r="C119" s="165"/>
      <c r="D119" s="165"/>
      <c r="E119" s="159"/>
      <c r="F119" s="159"/>
    </row>
    <row r="120" spans="1:7" x14ac:dyDescent="0.25">
      <c r="A120" s="159"/>
      <c r="B120" s="159"/>
      <c r="C120" s="159"/>
      <c r="D120" s="159"/>
      <c r="E120" s="159"/>
      <c r="F120" s="159"/>
    </row>
    <row r="121" spans="1:7" x14ac:dyDescent="0.25">
      <c r="A121" s="159"/>
      <c r="B121" s="159"/>
      <c r="C121" s="159"/>
      <c r="D121" s="159"/>
      <c r="E121" s="159"/>
      <c r="F121" s="159"/>
    </row>
    <row r="122" spans="1:7" x14ac:dyDescent="0.25">
      <c r="A122" s="159"/>
      <c r="B122" s="159"/>
      <c r="C122" s="159"/>
      <c r="D122" s="159"/>
      <c r="E122" s="159"/>
      <c r="F122" s="159"/>
    </row>
  </sheetData>
  <sheetProtection algorithmName="SHA-512" hashValue="dTBvCxEHgHLpRTUGwY0jyNvL0ho+frGLPcUjB6/4KNSkS6hGyOlHpeYKcaG7j2s8cor2ulbgEWCeZAS/iARSaA==" saltValue="7/tRlMy5gMkJd1CmlBEHoA==" spinCount="100000" sheet="1" objects="1" scenarios="1"/>
  <pageMargins left="0.70866141732283472" right="0.70866141732283472" top="0.74803149606299213" bottom="0.74803149606299213" header="0.31496062992125984" footer="0.31496062992125984"/>
  <pageSetup paperSize="9" scale="95" orientation="portrait" r:id="rId1"/>
  <headerFooter>
    <oddHeader>&amp;L&amp;G&amp;R PREUREDITEV PROSTOROV ELEKTRONIKE NA TESLOVI 30</oddHeader>
    <oddFooter>&amp;C&amp;P od &amp;N&amp;R&amp;A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39997558519241921"/>
  </sheetPr>
  <dimension ref="A1:G186"/>
  <sheetViews>
    <sheetView tabSelected="1" topLeftCell="A11" zoomScaleNormal="100" zoomScaleSheetLayoutView="100" workbookViewId="0">
      <selection activeCell="D38" sqref="D38"/>
    </sheetView>
  </sheetViews>
  <sheetFormatPr defaultRowHeight="15" x14ac:dyDescent="0.2"/>
  <cols>
    <col min="1" max="1" width="4.85546875" style="100" bestFit="1" customWidth="1"/>
    <col min="2" max="2" width="32.85546875" style="101" customWidth="1"/>
    <col min="3" max="3" width="7.42578125" style="105" bestFit="1" customWidth="1"/>
    <col min="4" max="4" width="11.7109375" style="103" bestFit="1" customWidth="1"/>
    <col min="5" max="5" width="15.42578125" style="102" customWidth="1"/>
    <col min="6" max="6" width="16" style="102" customWidth="1"/>
    <col min="7" max="7" width="8.140625" style="103" bestFit="1" customWidth="1"/>
    <col min="8" max="256" width="9.140625" style="104"/>
    <col min="257" max="257" width="4.85546875" style="104" bestFit="1" customWidth="1"/>
    <col min="258" max="258" width="32.85546875" style="104" customWidth="1"/>
    <col min="259" max="259" width="7.42578125" style="104" bestFit="1" customWidth="1"/>
    <col min="260" max="260" width="11.7109375" style="104" bestFit="1" customWidth="1"/>
    <col min="261" max="261" width="15.42578125" style="104" customWidth="1"/>
    <col min="262" max="262" width="16" style="104" customWidth="1"/>
    <col min="263" max="263" width="110.5703125" style="104" customWidth="1"/>
    <col min="264" max="512" width="9.140625" style="104"/>
    <col min="513" max="513" width="4.85546875" style="104" bestFit="1" customWidth="1"/>
    <col min="514" max="514" width="32.85546875" style="104" customWidth="1"/>
    <col min="515" max="515" width="7.42578125" style="104" bestFit="1" customWidth="1"/>
    <col min="516" max="516" width="11.7109375" style="104" bestFit="1" customWidth="1"/>
    <col min="517" max="517" width="15.42578125" style="104" customWidth="1"/>
    <col min="518" max="518" width="16" style="104" customWidth="1"/>
    <col min="519" max="519" width="110.5703125" style="104" customWidth="1"/>
    <col min="520" max="768" width="9.140625" style="104"/>
    <col min="769" max="769" width="4.85546875" style="104" bestFit="1" customWidth="1"/>
    <col min="770" max="770" width="32.85546875" style="104" customWidth="1"/>
    <col min="771" max="771" width="7.42578125" style="104" bestFit="1" customWidth="1"/>
    <col min="772" max="772" width="11.7109375" style="104" bestFit="1" customWidth="1"/>
    <col min="773" max="773" width="15.42578125" style="104" customWidth="1"/>
    <col min="774" max="774" width="16" style="104" customWidth="1"/>
    <col min="775" max="775" width="110.5703125" style="104" customWidth="1"/>
    <col min="776" max="1024" width="9.140625" style="104"/>
    <col min="1025" max="1025" width="4.85546875" style="104" bestFit="1" customWidth="1"/>
    <col min="1026" max="1026" width="32.85546875" style="104" customWidth="1"/>
    <col min="1027" max="1027" width="7.42578125" style="104" bestFit="1" customWidth="1"/>
    <col min="1028" max="1028" width="11.7109375" style="104" bestFit="1" customWidth="1"/>
    <col min="1029" max="1029" width="15.42578125" style="104" customWidth="1"/>
    <col min="1030" max="1030" width="16" style="104" customWidth="1"/>
    <col min="1031" max="1031" width="110.5703125" style="104" customWidth="1"/>
    <col min="1032" max="1280" width="9.140625" style="104"/>
    <col min="1281" max="1281" width="4.85546875" style="104" bestFit="1" customWidth="1"/>
    <col min="1282" max="1282" width="32.85546875" style="104" customWidth="1"/>
    <col min="1283" max="1283" width="7.42578125" style="104" bestFit="1" customWidth="1"/>
    <col min="1284" max="1284" width="11.7109375" style="104" bestFit="1" customWidth="1"/>
    <col min="1285" max="1285" width="15.42578125" style="104" customWidth="1"/>
    <col min="1286" max="1286" width="16" style="104" customWidth="1"/>
    <col min="1287" max="1287" width="110.5703125" style="104" customWidth="1"/>
    <col min="1288" max="1536" width="9.140625" style="104"/>
    <col min="1537" max="1537" width="4.85546875" style="104" bestFit="1" customWidth="1"/>
    <col min="1538" max="1538" width="32.85546875" style="104" customWidth="1"/>
    <col min="1539" max="1539" width="7.42578125" style="104" bestFit="1" customWidth="1"/>
    <col min="1540" max="1540" width="11.7109375" style="104" bestFit="1" customWidth="1"/>
    <col min="1541" max="1541" width="15.42578125" style="104" customWidth="1"/>
    <col min="1542" max="1542" width="16" style="104" customWidth="1"/>
    <col min="1543" max="1543" width="110.5703125" style="104" customWidth="1"/>
    <col min="1544" max="1792" width="9.140625" style="104"/>
    <col min="1793" max="1793" width="4.85546875" style="104" bestFit="1" customWidth="1"/>
    <col min="1794" max="1794" width="32.85546875" style="104" customWidth="1"/>
    <col min="1795" max="1795" width="7.42578125" style="104" bestFit="1" customWidth="1"/>
    <col min="1796" max="1796" width="11.7109375" style="104" bestFit="1" customWidth="1"/>
    <col min="1797" max="1797" width="15.42578125" style="104" customWidth="1"/>
    <col min="1798" max="1798" width="16" style="104" customWidth="1"/>
    <col min="1799" max="1799" width="110.5703125" style="104" customWidth="1"/>
    <col min="1800" max="2048" width="9.140625" style="104"/>
    <col min="2049" max="2049" width="4.85546875" style="104" bestFit="1" customWidth="1"/>
    <col min="2050" max="2050" width="32.85546875" style="104" customWidth="1"/>
    <col min="2051" max="2051" width="7.42578125" style="104" bestFit="1" customWidth="1"/>
    <col min="2052" max="2052" width="11.7109375" style="104" bestFit="1" customWidth="1"/>
    <col min="2053" max="2053" width="15.42578125" style="104" customWidth="1"/>
    <col min="2054" max="2054" width="16" style="104" customWidth="1"/>
    <col min="2055" max="2055" width="110.5703125" style="104" customWidth="1"/>
    <col min="2056" max="2304" width="9.140625" style="104"/>
    <col min="2305" max="2305" width="4.85546875" style="104" bestFit="1" customWidth="1"/>
    <col min="2306" max="2306" width="32.85546875" style="104" customWidth="1"/>
    <col min="2307" max="2307" width="7.42578125" style="104" bestFit="1" customWidth="1"/>
    <col min="2308" max="2308" width="11.7109375" style="104" bestFit="1" customWidth="1"/>
    <col min="2309" max="2309" width="15.42578125" style="104" customWidth="1"/>
    <col min="2310" max="2310" width="16" style="104" customWidth="1"/>
    <col min="2311" max="2311" width="110.5703125" style="104" customWidth="1"/>
    <col min="2312" max="2560" width="9.140625" style="104"/>
    <col min="2561" max="2561" width="4.85546875" style="104" bestFit="1" customWidth="1"/>
    <col min="2562" max="2562" width="32.85546875" style="104" customWidth="1"/>
    <col min="2563" max="2563" width="7.42578125" style="104" bestFit="1" customWidth="1"/>
    <col min="2564" max="2564" width="11.7109375" style="104" bestFit="1" customWidth="1"/>
    <col min="2565" max="2565" width="15.42578125" style="104" customWidth="1"/>
    <col min="2566" max="2566" width="16" style="104" customWidth="1"/>
    <col min="2567" max="2567" width="110.5703125" style="104" customWidth="1"/>
    <col min="2568" max="2816" width="9.140625" style="104"/>
    <col min="2817" max="2817" width="4.85546875" style="104" bestFit="1" customWidth="1"/>
    <col min="2818" max="2818" width="32.85546875" style="104" customWidth="1"/>
    <col min="2819" max="2819" width="7.42578125" style="104" bestFit="1" customWidth="1"/>
    <col min="2820" max="2820" width="11.7109375" style="104" bestFit="1" customWidth="1"/>
    <col min="2821" max="2821" width="15.42578125" style="104" customWidth="1"/>
    <col min="2822" max="2822" width="16" style="104" customWidth="1"/>
    <col min="2823" max="2823" width="110.5703125" style="104" customWidth="1"/>
    <col min="2824" max="3072" width="9.140625" style="104"/>
    <col min="3073" max="3073" width="4.85546875" style="104" bestFit="1" customWidth="1"/>
    <col min="3074" max="3074" width="32.85546875" style="104" customWidth="1"/>
    <col min="3075" max="3075" width="7.42578125" style="104" bestFit="1" customWidth="1"/>
    <col min="3076" max="3076" width="11.7109375" style="104" bestFit="1" customWidth="1"/>
    <col min="3077" max="3077" width="15.42578125" style="104" customWidth="1"/>
    <col min="3078" max="3078" width="16" style="104" customWidth="1"/>
    <col min="3079" max="3079" width="110.5703125" style="104" customWidth="1"/>
    <col min="3080" max="3328" width="9.140625" style="104"/>
    <col min="3329" max="3329" width="4.85546875" style="104" bestFit="1" customWidth="1"/>
    <col min="3330" max="3330" width="32.85546875" style="104" customWidth="1"/>
    <col min="3331" max="3331" width="7.42578125" style="104" bestFit="1" customWidth="1"/>
    <col min="3332" max="3332" width="11.7109375" style="104" bestFit="1" customWidth="1"/>
    <col min="3333" max="3333" width="15.42578125" style="104" customWidth="1"/>
    <col min="3334" max="3334" width="16" style="104" customWidth="1"/>
    <col min="3335" max="3335" width="110.5703125" style="104" customWidth="1"/>
    <col min="3336" max="3584" width="9.140625" style="104"/>
    <col min="3585" max="3585" width="4.85546875" style="104" bestFit="1" customWidth="1"/>
    <col min="3586" max="3586" width="32.85546875" style="104" customWidth="1"/>
    <col min="3587" max="3587" width="7.42578125" style="104" bestFit="1" customWidth="1"/>
    <col min="3588" max="3588" width="11.7109375" style="104" bestFit="1" customWidth="1"/>
    <col min="3589" max="3589" width="15.42578125" style="104" customWidth="1"/>
    <col min="3590" max="3590" width="16" style="104" customWidth="1"/>
    <col min="3591" max="3591" width="110.5703125" style="104" customWidth="1"/>
    <col min="3592" max="3840" width="9.140625" style="104"/>
    <col min="3841" max="3841" width="4.85546875" style="104" bestFit="1" customWidth="1"/>
    <col min="3842" max="3842" width="32.85546875" style="104" customWidth="1"/>
    <col min="3843" max="3843" width="7.42578125" style="104" bestFit="1" customWidth="1"/>
    <col min="3844" max="3844" width="11.7109375" style="104" bestFit="1" customWidth="1"/>
    <col min="3845" max="3845" width="15.42578125" style="104" customWidth="1"/>
    <col min="3846" max="3846" width="16" style="104" customWidth="1"/>
    <col min="3847" max="3847" width="110.5703125" style="104" customWidth="1"/>
    <col min="3848" max="4096" width="9.140625" style="104"/>
    <col min="4097" max="4097" width="4.85546875" style="104" bestFit="1" customWidth="1"/>
    <col min="4098" max="4098" width="32.85546875" style="104" customWidth="1"/>
    <col min="4099" max="4099" width="7.42578125" style="104" bestFit="1" customWidth="1"/>
    <col min="4100" max="4100" width="11.7109375" style="104" bestFit="1" customWidth="1"/>
    <col min="4101" max="4101" width="15.42578125" style="104" customWidth="1"/>
    <col min="4102" max="4102" width="16" style="104" customWidth="1"/>
    <col min="4103" max="4103" width="110.5703125" style="104" customWidth="1"/>
    <col min="4104" max="4352" width="9.140625" style="104"/>
    <col min="4353" max="4353" width="4.85546875" style="104" bestFit="1" customWidth="1"/>
    <col min="4354" max="4354" width="32.85546875" style="104" customWidth="1"/>
    <col min="4355" max="4355" width="7.42578125" style="104" bestFit="1" customWidth="1"/>
    <col min="4356" max="4356" width="11.7109375" style="104" bestFit="1" customWidth="1"/>
    <col min="4357" max="4357" width="15.42578125" style="104" customWidth="1"/>
    <col min="4358" max="4358" width="16" style="104" customWidth="1"/>
    <col min="4359" max="4359" width="110.5703125" style="104" customWidth="1"/>
    <col min="4360" max="4608" width="9.140625" style="104"/>
    <col min="4609" max="4609" width="4.85546875" style="104" bestFit="1" customWidth="1"/>
    <col min="4610" max="4610" width="32.85546875" style="104" customWidth="1"/>
    <col min="4611" max="4611" width="7.42578125" style="104" bestFit="1" customWidth="1"/>
    <col min="4612" max="4612" width="11.7109375" style="104" bestFit="1" customWidth="1"/>
    <col min="4613" max="4613" width="15.42578125" style="104" customWidth="1"/>
    <col min="4614" max="4614" width="16" style="104" customWidth="1"/>
    <col min="4615" max="4615" width="110.5703125" style="104" customWidth="1"/>
    <col min="4616" max="4864" width="9.140625" style="104"/>
    <col min="4865" max="4865" width="4.85546875" style="104" bestFit="1" customWidth="1"/>
    <col min="4866" max="4866" width="32.85546875" style="104" customWidth="1"/>
    <col min="4867" max="4867" width="7.42578125" style="104" bestFit="1" customWidth="1"/>
    <col min="4868" max="4868" width="11.7109375" style="104" bestFit="1" customWidth="1"/>
    <col min="4869" max="4869" width="15.42578125" style="104" customWidth="1"/>
    <col min="4870" max="4870" width="16" style="104" customWidth="1"/>
    <col min="4871" max="4871" width="110.5703125" style="104" customWidth="1"/>
    <col min="4872" max="5120" width="9.140625" style="104"/>
    <col min="5121" max="5121" width="4.85546875" style="104" bestFit="1" customWidth="1"/>
    <col min="5122" max="5122" width="32.85546875" style="104" customWidth="1"/>
    <col min="5123" max="5123" width="7.42578125" style="104" bestFit="1" customWidth="1"/>
    <col min="5124" max="5124" width="11.7109375" style="104" bestFit="1" customWidth="1"/>
    <col min="5125" max="5125" width="15.42578125" style="104" customWidth="1"/>
    <col min="5126" max="5126" width="16" style="104" customWidth="1"/>
    <col min="5127" max="5127" width="110.5703125" style="104" customWidth="1"/>
    <col min="5128" max="5376" width="9.140625" style="104"/>
    <col min="5377" max="5377" width="4.85546875" style="104" bestFit="1" customWidth="1"/>
    <col min="5378" max="5378" width="32.85546875" style="104" customWidth="1"/>
    <col min="5379" max="5379" width="7.42578125" style="104" bestFit="1" customWidth="1"/>
    <col min="5380" max="5380" width="11.7109375" style="104" bestFit="1" customWidth="1"/>
    <col min="5381" max="5381" width="15.42578125" style="104" customWidth="1"/>
    <col min="5382" max="5382" width="16" style="104" customWidth="1"/>
    <col min="5383" max="5383" width="110.5703125" style="104" customWidth="1"/>
    <col min="5384" max="5632" width="9.140625" style="104"/>
    <col min="5633" max="5633" width="4.85546875" style="104" bestFit="1" customWidth="1"/>
    <col min="5634" max="5634" width="32.85546875" style="104" customWidth="1"/>
    <col min="5635" max="5635" width="7.42578125" style="104" bestFit="1" customWidth="1"/>
    <col min="5636" max="5636" width="11.7109375" style="104" bestFit="1" customWidth="1"/>
    <col min="5637" max="5637" width="15.42578125" style="104" customWidth="1"/>
    <col min="5638" max="5638" width="16" style="104" customWidth="1"/>
    <col min="5639" max="5639" width="110.5703125" style="104" customWidth="1"/>
    <col min="5640" max="5888" width="9.140625" style="104"/>
    <col min="5889" max="5889" width="4.85546875" style="104" bestFit="1" customWidth="1"/>
    <col min="5890" max="5890" width="32.85546875" style="104" customWidth="1"/>
    <col min="5891" max="5891" width="7.42578125" style="104" bestFit="1" customWidth="1"/>
    <col min="5892" max="5892" width="11.7109375" style="104" bestFit="1" customWidth="1"/>
    <col min="5893" max="5893" width="15.42578125" style="104" customWidth="1"/>
    <col min="5894" max="5894" width="16" style="104" customWidth="1"/>
    <col min="5895" max="5895" width="110.5703125" style="104" customWidth="1"/>
    <col min="5896" max="6144" width="9.140625" style="104"/>
    <col min="6145" max="6145" width="4.85546875" style="104" bestFit="1" customWidth="1"/>
    <col min="6146" max="6146" width="32.85546875" style="104" customWidth="1"/>
    <col min="6147" max="6147" width="7.42578125" style="104" bestFit="1" customWidth="1"/>
    <col min="6148" max="6148" width="11.7109375" style="104" bestFit="1" customWidth="1"/>
    <col min="6149" max="6149" width="15.42578125" style="104" customWidth="1"/>
    <col min="6150" max="6150" width="16" style="104" customWidth="1"/>
    <col min="6151" max="6151" width="110.5703125" style="104" customWidth="1"/>
    <col min="6152" max="6400" width="9.140625" style="104"/>
    <col min="6401" max="6401" width="4.85546875" style="104" bestFit="1" customWidth="1"/>
    <col min="6402" max="6402" width="32.85546875" style="104" customWidth="1"/>
    <col min="6403" max="6403" width="7.42578125" style="104" bestFit="1" customWidth="1"/>
    <col min="6404" max="6404" width="11.7109375" style="104" bestFit="1" customWidth="1"/>
    <col min="6405" max="6405" width="15.42578125" style="104" customWidth="1"/>
    <col min="6406" max="6406" width="16" style="104" customWidth="1"/>
    <col min="6407" max="6407" width="110.5703125" style="104" customWidth="1"/>
    <col min="6408" max="6656" width="9.140625" style="104"/>
    <col min="6657" max="6657" width="4.85546875" style="104" bestFit="1" customWidth="1"/>
    <col min="6658" max="6658" width="32.85546875" style="104" customWidth="1"/>
    <col min="6659" max="6659" width="7.42578125" style="104" bestFit="1" customWidth="1"/>
    <col min="6660" max="6660" width="11.7109375" style="104" bestFit="1" customWidth="1"/>
    <col min="6661" max="6661" width="15.42578125" style="104" customWidth="1"/>
    <col min="6662" max="6662" width="16" style="104" customWidth="1"/>
    <col min="6663" max="6663" width="110.5703125" style="104" customWidth="1"/>
    <col min="6664" max="6912" width="9.140625" style="104"/>
    <col min="6913" max="6913" width="4.85546875" style="104" bestFit="1" customWidth="1"/>
    <col min="6914" max="6914" width="32.85546875" style="104" customWidth="1"/>
    <col min="6915" max="6915" width="7.42578125" style="104" bestFit="1" customWidth="1"/>
    <col min="6916" max="6916" width="11.7109375" style="104" bestFit="1" customWidth="1"/>
    <col min="6917" max="6917" width="15.42578125" style="104" customWidth="1"/>
    <col min="6918" max="6918" width="16" style="104" customWidth="1"/>
    <col min="6919" max="6919" width="110.5703125" style="104" customWidth="1"/>
    <col min="6920" max="7168" width="9.140625" style="104"/>
    <col min="7169" max="7169" width="4.85546875" style="104" bestFit="1" customWidth="1"/>
    <col min="7170" max="7170" width="32.85546875" style="104" customWidth="1"/>
    <col min="7171" max="7171" width="7.42578125" style="104" bestFit="1" customWidth="1"/>
    <col min="7172" max="7172" width="11.7109375" style="104" bestFit="1" customWidth="1"/>
    <col min="7173" max="7173" width="15.42578125" style="104" customWidth="1"/>
    <col min="7174" max="7174" width="16" style="104" customWidth="1"/>
    <col min="7175" max="7175" width="110.5703125" style="104" customWidth="1"/>
    <col min="7176" max="7424" width="9.140625" style="104"/>
    <col min="7425" max="7425" width="4.85546875" style="104" bestFit="1" customWidth="1"/>
    <col min="7426" max="7426" width="32.85546875" style="104" customWidth="1"/>
    <col min="7427" max="7427" width="7.42578125" style="104" bestFit="1" customWidth="1"/>
    <col min="7428" max="7428" width="11.7109375" style="104" bestFit="1" customWidth="1"/>
    <col min="7429" max="7429" width="15.42578125" style="104" customWidth="1"/>
    <col min="7430" max="7430" width="16" style="104" customWidth="1"/>
    <col min="7431" max="7431" width="110.5703125" style="104" customWidth="1"/>
    <col min="7432" max="7680" width="9.140625" style="104"/>
    <col min="7681" max="7681" width="4.85546875" style="104" bestFit="1" customWidth="1"/>
    <col min="7682" max="7682" width="32.85546875" style="104" customWidth="1"/>
    <col min="7683" max="7683" width="7.42578125" style="104" bestFit="1" customWidth="1"/>
    <col min="7684" max="7684" width="11.7109375" style="104" bestFit="1" customWidth="1"/>
    <col min="7685" max="7685" width="15.42578125" style="104" customWidth="1"/>
    <col min="7686" max="7686" width="16" style="104" customWidth="1"/>
    <col min="7687" max="7687" width="110.5703125" style="104" customWidth="1"/>
    <col min="7688" max="7936" width="9.140625" style="104"/>
    <col min="7937" max="7937" width="4.85546875" style="104" bestFit="1" customWidth="1"/>
    <col min="7938" max="7938" width="32.85546875" style="104" customWidth="1"/>
    <col min="7939" max="7939" width="7.42578125" style="104" bestFit="1" customWidth="1"/>
    <col min="7940" max="7940" width="11.7109375" style="104" bestFit="1" customWidth="1"/>
    <col min="7941" max="7941" width="15.42578125" style="104" customWidth="1"/>
    <col min="7942" max="7942" width="16" style="104" customWidth="1"/>
    <col min="7943" max="7943" width="110.5703125" style="104" customWidth="1"/>
    <col min="7944" max="8192" width="9.140625" style="104"/>
    <col min="8193" max="8193" width="4.85546875" style="104" bestFit="1" customWidth="1"/>
    <col min="8194" max="8194" width="32.85546875" style="104" customWidth="1"/>
    <col min="8195" max="8195" width="7.42578125" style="104" bestFit="1" customWidth="1"/>
    <col min="8196" max="8196" width="11.7109375" style="104" bestFit="1" customWidth="1"/>
    <col min="8197" max="8197" width="15.42578125" style="104" customWidth="1"/>
    <col min="8198" max="8198" width="16" style="104" customWidth="1"/>
    <col min="8199" max="8199" width="110.5703125" style="104" customWidth="1"/>
    <col min="8200" max="8448" width="9.140625" style="104"/>
    <col min="8449" max="8449" width="4.85546875" style="104" bestFit="1" customWidth="1"/>
    <col min="8450" max="8450" width="32.85546875" style="104" customWidth="1"/>
    <col min="8451" max="8451" width="7.42578125" style="104" bestFit="1" customWidth="1"/>
    <col min="8452" max="8452" width="11.7109375" style="104" bestFit="1" customWidth="1"/>
    <col min="8453" max="8453" width="15.42578125" style="104" customWidth="1"/>
    <col min="8454" max="8454" width="16" style="104" customWidth="1"/>
    <col min="8455" max="8455" width="110.5703125" style="104" customWidth="1"/>
    <col min="8456" max="8704" width="9.140625" style="104"/>
    <col min="8705" max="8705" width="4.85546875" style="104" bestFit="1" customWidth="1"/>
    <col min="8706" max="8706" width="32.85546875" style="104" customWidth="1"/>
    <col min="8707" max="8707" width="7.42578125" style="104" bestFit="1" customWidth="1"/>
    <col min="8708" max="8708" width="11.7109375" style="104" bestFit="1" customWidth="1"/>
    <col min="8709" max="8709" width="15.42578125" style="104" customWidth="1"/>
    <col min="8710" max="8710" width="16" style="104" customWidth="1"/>
    <col min="8711" max="8711" width="110.5703125" style="104" customWidth="1"/>
    <col min="8712" max="8960" width="9.140625" style="104"/>
    <col min="8961" max="8961" width="4.85546875" style="104" bestFit="1" customWidth="1"/>
    <col min="8962" max="8962" width="32.85546875" style="104" customWidth="1"/>
    <col min="8963" max="8963" width="7.42578125" style="104" bestFit="1" customWidth="1"/>
    <col min="8964" max="8964" width="11.7109375" style="104" bestFit="1" customWidth="1"/>
    <col min="8965" max="8965" width="15.42578125" style="104" customWidth="1"/>
    <col min="8966" max="8966" width="16" style="104" customWidth="1"/>
    <col min="8967" max="8967" width="110.5703125" style="104" customWidth="1"/>
    <col min="8968" max="9216" width="9.140625" style="104"/>
    <col min="9217" max="9217" width="4.85546875" style="104" bestFit="1" customWidth="1"/>
    <col min="9218" max="9218" width="32.85546875" style="104" customWidth="1"/>
    <col min="9219" max="9219" width="7.42578125" style="104" bestFit="1" customWidth="1"/>
    <col min="9220" max="9220" width="11.7109375" style="104" bestFit="1" customWidth="1"/>
    <col min="9221" max="9221" width="15.42578125" style="104" customWidth="1"/>
    <col min="9222" max="9222" width="16" style="104" customWidth="1"/>
    <col min="9223" max="9223" width="110.5703125" style="104" customWidth="1"/>
    <col min="9224" max="9472" width="9.140625" style="104"/>
    <col min="9473" max="9473" width="4.85546875" style="104" bestFit="1" customWidth="1"/>
    <col min="9474" max="9474" width="32.85546875" style="104" customWidth="1"/>
    <col min="9475" max="9475" width="7.42578125" style="104" bestFit="1" customWidth="1"/>
    <col min="9476" max="9476" width="11.7109375" style="104" bestFit="1" customWidth="1"/>
    <col min="9477" max="9477" width="15.42578125" style="104" customWidth="1"/>
    <col min="9478" max="9478" width="16" style="104" customWidth="1"/>
    <col min="9479" max="9479" width="110.5703125" style="104" customWidth="1"/>
    <col min="9480" max="9728" width="9.140625" style="104"/>
    <col min="9729" max="9729" width="4.85546875" style="104" bestFit="1" customWidth="1"/>
    <col min="9730" max="9730" width="32.85546875" style="104" customWidth="1"/>
    <col min="9731" max="9731" width="7.42578125" style="104" bestFit="1" customWidth="1"/>
    <col min="9732" max="9732" width="11.7109375" style="104" bestFit="1" customWidth="1"/>
    <col min="9733" max="9733" width="15.42578125" style="104" customWidth="1"/>
    <col min="9734" max="9734" width="16" style="104" customWidth="1"/>
    <col min="9735" max="9735" width="110.5703125" style="104" customWidth="1"/>
    <col min="9736" max="9984" width="9.140625" style="104"/>
    <col min="9985" max="9985" width="4.85546875" style="104" bestFit="1" customWidth="1"/>
    <col min="9986" max="9986" width="32.85546875" style="104" customWidth="1"/>
    <col min="9987" max="9987" width="7.42578125" style="104" bestFit="1" customWidth="1"/>
    <col min="9988" max="9988" width="11.7109375" style="104" bestFit="1" customWidth="1"/>
    <col min="9989" max="9989" width="15.42578125" style="104" customWidth="1"/>
    <col min="9990" max="9990" width="16" style="104" customWidth="1"/>
    <col min="9991" max="9991" width="110.5703125" style="104" customWidth="1"/>
    <col min="9992" max="10240" width="9.140625" style="104"/>
    <col min="10241" max="10241" width="4.85546875" style="104" bestFit="1" customWidth="1"/>
    <col min="10242" max="10242" width="32.85546875" style="104" customWidth="1"/>
    <col min="10243" max="10243" width="7.42578125" style="104" bestFit="1" customWidth="1"/>
    <col min="10244" max="10244" width="11.7109375" style="104" bestFit="1" customWidth="1"/>
    <col min="10245" max="10245" width="15.42578125" style="104" customWidth="1"/>
    <col min="10246" max="10246" width="16" style="104" customWidth="1"/>
    <col min="10247" max="10247" width="110.5703125" style="104" customWidth="1"/>
    <col min="10248" max="10496" width="9.140625" style="104"/>
    <col min="10497" max="10497" width="4.85546875" style="104" bestFit="1" customWidth="1"/>
    <col min="10498" max="10498" width="32.85546875" style="104" customWidth="1"/>
    <col min="10499" max="10499" width="7.42578125" style="104" bestFit="1" customWidth="1"/>
    <col min="10500" max="10500" width="11.7109375" style="104" bestFit="1" customWidth="1"/>
    <col min="10501" max="10501" width="15.42578125" style="104" customWidth="1"/>
    <col min="10502" max="10502" width="16" style="104" customWidth="1"/>
    <col min="10503" max="10503" width="110.5703125" style="104" customWidth="1"/>
    <col min="10504" max="10752" width="9.140625" style="104"/>
    <col min="10753" max="10753" width="4.85546875" style="104" bestFit="1" customWidth="1"/>
    <col min="10754" max="10754" width="32.85546875" style="104" customWidth="1"/>
    <col min="10755" max="10755" width="7.42578125" style="104" bestFit="1" customWidth="1"/>
    <col min="10756" max="10756" width="11.7109375" style="104" bestFit="1" customWidth="1"/>
    <col min="10757" max="10757" width="15.42578125" style="104" customWidth="1"/>
    <col min="10758" max="10758" width="16" style="104" customWidth="1"/>
    <col min="10759" max="10759" width="110.5703125" style="104" customWidth="1"/>
    <col min="10760" max="11008" width="9.140625" style="104"/>
    <col min="11009" max="11009" width="4.85546875" style="104" bestFit="1" customWidth="1"/>
    <col min="11010" max="11010" width="32.85546875" style="104" customWidth="1"/>
    <col min="11011" max="11011" width="7.42578125" style="104" bestFit="1" customWidth="1"/>
    <col min="11012" max="11012" width="11.7109375" style="104" bestFit="1" customWidth="1"/>
    <col min="11013" max="11013" width="15.42578125" style="104" customWidth="1"/>
    <col min="11014" max="11014" width="16" style="104" customWidth="1"/>
    <col min="11015" max="11015" width="110.5703125" style="104" customWidth="1"/>
    <col min="11016" max="11264" width="9.140625" style="104"/>
    <col min="11265" max="11265" width="4.85546875" style="104" bestFit="1" customWidth="1"/>
    <col min="11266" max="11266" width="32.85546875" style="104" customWidth="1"/>
    <col min="11267" max="11267" width="7.42578125" style="104" bestFit="1" customWidth="1"/>
    <col min="11268" max="11268" width="11.7109375" style="104" bestFit="1" customWidth="1"/>
    <col min="11269" max="11269" width="15.42578125" style="104" customWidth="1"/>
    <col min="11270" max="11270" width="16" style="104" customWidth="1"/>
    <col min="11271" max="11271" width="110.5703125" style="104" customWidth="1"/>
    <col min="11272" max="11520" width="9.140625" style="104"/>
    <col min="11521" max="11521" width="4.85546875" style="104" bestFit="1" customWidth="1"/>
    <col min="11522" max="11522" width="32.85546875" style="104" customWidth="1"/>
    <col min="11523" max="11523" width="7.42578125" style="104" bestFit="1" customWidth="1"/>
    <col min="11524" max="11524" width="11.7109375" style="104" bestFit="1" customWidth="1"/>
    <col min="11525" max="11525" width="15.42578125" style="104" customWidth="1"/>
    <col min="11526" max="11526" width="16" style="104" customWidth="1"/>
    <col min="11527" max="11527" width="110.5703125" style="104" customWidth="1"/>
    <col min="11528" max="11776" width="9.140625" style="104"/>
    <col min="11777" max="11777" width="4.85546875" style="104" bestFit="1" customWidth="1"/>
    <col min="11778" max="11778" width="32.85546875" style="104" customWidth="1"/>
    <col min="11779" max="11779" width="7.42578125" style="104" bestFit="1" customWidth="1"/>
    <col min="11780" max="11780" width="11.7109375" style="104" bestFit="1" customWidth="1"/>
    <col min="11781" max="11781" width="15.42578125" style="104" customWidth="1"/>
    <col min="11782" max="11782" width="16" style="104" customWidth="1"/>
    <col min="11783" max="11783" width="110.5703125" style="104" customWidth="1"/>
    <col min="11784" max="12032" width="9.140625" style="104"/>
    <col min="12033" max="12033" width="4.85546875" style="104" bestFit="1" customWidth="1"/>
    <col min="12034" max="12034" width="32.85546875" style="104" customWidth="1"/>
    <col min="12035" max="12035" width="7.42578125" style="104" bestFit="1" customWidth="1"/>
    <col min="12036" max="12036" width="11.7109375" style="104" bestFit="1" customWidth="1"/>
    <col min="12037" max="12037" width="15.42578125" style="104" customWidth="1"/>
    <col min="12038" max="12038" width="16" style="104" customWidth="1"/>
    <col min="12039" max="12039" width="110.5703125" style="104" customWidth="1"/>
    <col min="12040" max="12288" width="9.140625" style="104"/>
    <col min="12289" max="12289" width="4.85546875" style="104" bestFit="1" customWidth="1"/>
    <col min="12290" max="12290" width="32.85546875" style="104" customWidth="1"/>
    <col min="12291" max="12291" width="7.42578125" style="104" bestFit="1" customWidth="1"/>
    <col min="12292" max="12292" width="11.7109375" style="104" bestFit="1" customWidth="1"/>
    <col min="12293" max="12293" width="15.42578125" style="104" customWidth="1"/>
    <col min="12294" max="12294" width="16" style="104" customWidth="1"/>
    <col min="12295" max="12295" width="110.5703125" style="104" customWidth="1"/>
    <col min="12296" max="12544" width="9.140625" style="104"/>
    <col min="12545" max="12545" width="4.85546875" style="104" bestFit="1" customWidth="1"/>
    <col min="12546" max="12546" width="32.85546875" style="104" customWidth="1"/>
    <col min="12547" max="12547" width="7.42578125" style="104" bestFit="1" customWidth="1"/>
    <col min="12548" max="12548" width="11.7109375" style="104" bestFit="1" customWidth="1"/>
    <col min="12549" max="12549" width="15.42578125" style="104" customWidth="1"/>
    <col min="12550" max="12550" width="16" style="104" customWidth="1"/>
    <col min="12551" max="12551" width="110.5703125" style="104" customWidth="1"/>
    <col min="12552" max="12800" width="9.140625" style="104"/>
    <col min="12801" max="12801" width="4.85546875" style="104" bestFit="1" customWidth="1"/>
    <col min="12802" max="12802" width="32.85546875" style="104" customWidth="1"/>
    <col min="12803" max="12803" width="7.42578125" style="104" bestFit="1" customWidth="1"/>
    <col min="12804" max="12804" width="11.7109375" style="104" bestFit="1" customWidth="1"/>
    <col min="12805" max="12805" width="15.42578125" style="104" customWidth="1"/>
    <col min="12806" max="12806" width="16" style="104" customWidth="1"/>
    <col min="12807" max="12807" width="110.5703125" style="104" customWidth="1"/>
    <col min="12808" max="13056" width="9.140625" style="104"/>
    <col min="13057" max="13057" width="4.85546875" style="104" bestFit="1" customWidth="1"/>
    <col min="13058" max="13058" width="32.85546875" style="104" customWidth="1"/>
    <col min="13059" max="13059" width="7.42578125" style="104" bestFit="1" customWidth="1"/>
    <col min="13060" max="13060" width="11.7109375" style="104" bestFit="1" customWidth="1"/>
    <col min="13061" max="13061" width="15.42578125" style="104" customWidth="1"/>
    <col min="13062" max="13062" width="16" style="104" customWidth="1"/>
    <col min="13063" max="13063" width="110.5703125" style="104" customWidth="1"/>
    <col min="13064" max="13312" width="9.140625" style="104"/>
    <col min="13313" max="13313" width="4.85546875" style="104" bestFit="1" customWidth="1"/>
    <col min="13314" max="13314" width="32.85546875" style="104" customWidth="1"/>
    <col min="13315" max="13315" width="7.42578125" style="104" bestFit="1" customWidth="1"/>
    <col min="13316" max="13316" width="11.7109375" style="104" bestFit="1" customWidth="1"/>
    <col min="13317" max="13317" width="15.42578125" style="104" customWidth="1"/>
    <col min="13318" max="13318" width="16" style="104" customWidth="1"/>
    <col min="13319" max="13319" width="110.5703125" style="104" customWidth="1"/>
    <col min="13320" max="13568" width="9.140625" style="104"/>
    <col min="13569" max="13569" width="4.85546875" style="104" bestFit="1" customWidth="1"/>
    <col min="13570" max="13570" width="32.85546875" style="104" customWidth="1"/>
    <col min="13571" max="13571" width="7.42578125" style="104" bestFit="1" customWidth="1"/>
    <col min="13572" max="13572" width="11.7109375" style="104" bestFit="1" customWidth="1"/>
    <col min="13573" max="13573" width="15.42578125" style="104" customWidth="1"/>
    <col min="13574" max="13574" width="16" style="104" customWidth="1"/>
    <col min="13575" max="13575" width="110.5703125" style="104" customWidth="1"/>
    <col min="13576" max="13824" width="9.140625" style="104"/>
    <col min="13825" max="13825" width="4.85546875" style="104" bestFit="1" customWidth="1"/>
    <col min="13826" max="13826" width="32.85546875" style="104" customWidth="1"/>
    <col min="13827" max="13827" width="7.42578125" style="104" bestFit="1" customWidth="1"/>
    <col min="13828" max="13828" width="11.7109375" style="104" bestFit="1" customWidth="1"/>
    <col min="13829" max="13829" width="15.42578125" style="104" customWidth="1"/>
    <col min="13830" max="13830" width="16" style="104" customWidth="1"/>
    <col min="13831" max="13831" width="110.5703125" style="104" customWidth="1"/>
    <col min="13832" max="14080" width="9.140625" style="104"/>
    <col min="14081" max="14081" width="4.85546875" style="104" bestFit="1" customWidth="1"/>
    <col min="14082" max="14082" width="32.85546875" style="104" customWidth="1"/>
    <col min="14083" max="14083" width="7.42578125" style="104" bestFit="1" customWidth="1"/>
    <col min="14084" max="14084" width="11.7109375" style="104" bestFit="1" customWidth="1"/>
    <col min="14085" max="14085" width="15.42578125" style="104" customWidth="1"/>
    <col min="14086" max="14086" width="16" style="104" customWidth="1"/>
    <col min="14087" max="14087" width="110.5703125" style="104" customWidth="1"/>
    <col min="14088" max="14336" width="9.140625" style="104"/>
    <col min="14337" max="14337" width="4.85546875" style="104" bestFit="1" customWidth="1"/>
    <col min="14338" max="14338" width="32.85546875" style="104" customWidth="1"/>
    <col min="14339" max="14339" width="7.42578125" style="104" bestFit="1" customWidth="1"/>
    <col min="14340" max="14340" width="11.7109375" style="104" bestFit="1" customWidth="1"/>
    <col min="14341" max="14341" width="15.42578125" style="104" customWidth="1"/>
    <col min="14342" max="14342" width="16" style="104" customWidth="1"/>
    <col min="14343" max="14343" width="110.5703125" style="104" customWidth="1"/>
    <col min="14344" max="14592" width="9.140625" style="104"/>
    <col min="14593" max="14593" width="4.85546875" style="104" bestFit="1" customWidth="1"/>
    <col min="14594" max="14594" width="32.85546875" style="104" customWidth="1"/>
    <col min="14595" max="14595" width="7.42578125" style="104" bestFit="1" customWidth="1"/>
    <col min="14596" max="14596" width="11.7109375" style="104" bestFit="1" customWidth="1"/>
    <col min="14597" max="14597" width="15.42578125" style="104" customWidth="1"/>
    <col min="14598" max="14598" width="16" style="104" customWidth="1"/>
    <col min="14599" max="14599" width="110.5703125" style="104" customWidth="1"/>
    <col min="14600" max="14848" width="9.140625" style="104"/>
    <col min="14849" max="14849" width="4.85546875" style="104" bestFit="1" customWidth="1"/>
    <col min="14850" max="14850" width="32.85546875" style="104" customWidth="1"/>
    <col min="14851" max="14851" width="7.42578125" style="104" bestFit="1" customWidth="1"/>
    <col min="14852" max="14852" width="11.7109375" style="104" bestFit="1" customWidth="1"/>
    <col min="14853" max="14853" width="15.42578125" style="104" customWidth="1"/>
    <col min="14854" max="14854" width="16" style="104" customWidth="1"/>
    <col min="14855" max="14855" width="110.5703125" style="104" customWidth="1"/>
    <col min="14856" max="15104" width="9.140625" style="104"/>
    <col min="15105" max="15105" width="4.85546875" style="104" bestFit="1" customWidth="1"/>
    <col min="15106" max="15106" width="32.85546875" style="104" customWidth="1"/>
    <col min="15107" max="15107" width="7.42578125" style="104" bestFit="1" customWidth="1"/>
    <col min="15108" max="15108" width="11.7109375" style="104" bestFit="1" customWidth="1"/>
    <col min="15109" max="15109" width="15.42578125" style="104" customWidth="1"/>
    <col min="15110" max="15110" width="16" style="104" customWidth="1"/>
    <col min="15111" max="15111" width="110.5703125" style="104" customWidth="1"/>
    <col min="15112" max="15360" width="9.140625" style="104"/>
    <col min="15361" max="15361" width="4.85546875" style="104" bestFit="1" customWidth="1"/>
    <col min="15362" max="15362" width="32.85546875" style="104" customWidth="1"/>
    <col min="15363" max="15363" width="7.42578125" style="104" bestFit="1" customWidth="1"/>
    <col min="15364" max="15364" width="11.7109375" style="104" bestFit="1" customWidth="1"/>
    <col min="15365" max="15365" width="15.42578125" style="104" customWidth="1"/>
    <col min="15366" max="15366" width="16" style="104" customWidth="1"/>
    <col min="15367" max="15367" width="110.5703125" style="104" customWidth="1"/>
    <col min="15368" max="15616" width="9.140625" style="104"/>
    <col min="15617" max="15617" width="4.85546875" style="104" bestFit="1" customWidth="1"/>
    <col min="15618" max="15618" width="32.85546875" style="104" customWidth="1"/>
    <col min="15619" max="15619" width="7.42578125" style="104" bestFit="1" customWidth="1"/>
    <col min="15620" max="15620" width="11.7109375" style="104" bestFit="1" customWidth="1"/>
    <col min="15621" max="15621" width="15.42578125" style="104" customWidth="1"/>
    <col min="15622" max="15622" width="16" style="104" customWidth="1"/>
    <col min="15623" max="15623" width="110.5703125" style="104" customWidth="1"/>
    <col min="15624" max="15872" width="9.140625" style="104"/>
    <col min="15873" max="15873" width="4.85546875" style="104" bestFit="1" customWidth="1"/>
    <col min="15874" max="15874" width="32.85546875" style="104" customWidth="1"/>
    <col min="15875" max="15875" width="7.42578125" style="104" bestFit="1" customWidth="1"/>
    <col min="15876" max="15876" width="11.7109375" style="104" bestFit="1" customWidth="1"/>
    <col min="15877" max="15877" width="15.42578125" style="104" customWidth="1"/>
    <col min="15878" max="15878" width="16" style="104" customWidth="1"/>
    <col min="15879" max="15879" width="110.5703125" style="104" customWidth="1"/>
    <col min="15880" max="16128" width="9.140625" style="104"/>
    <col min="16129" max="16129" width="4.85546875" style="104" bestFit="1" customWidth="1"/>
    <col min="16130" max="16130" width="32.85546875" style="104" customWidth="1"/>
    <col min="16131" max="16131" width="7.42578125" style="104" bestFit="1" customWidth="1"/>
    <col min="16132" max="16132" width="11.7109375" style="104" bestFit="1" customWidth="1"/>
    <col min="16133" max="16133" width="15.42578125" style="104" customWidth="1"/>
    <col min="16134" max="16134" width="16" style="104" customWidth="1"/>
    <col min="16135" max="16135" width="110.5703125" style="104" customWidth="1"/>
    <col min="16136" max="16384" width="9.140625" style="104"/>
  </cols>
  <sheetData>
    <row r="1" spans="1:7" x14ac:dyDescent="0.2">
      <c r="A1" s="119"/>
      <c r="B1" s="120"/>
      <c r="C1" s="121" t="s">
        <v>41</v>
      </c>
      <c r="D1" s="121" t="s">
        <v>42</v>
      </c>
      <c r="E1" s="102" t="s">
        <v>43</v>
      </c>
      <c r="F1" s="102" t="s">
        <v>44</v>
      </c>
    </row>
    <row r="2" spans="1:7" ht="15.75" x14ac:dyDescent="0.25">
      <c r="A2" s="122" t="s">
        <v>1</v>
      </c>
      <c r="B2" s="123" t="s">
        <v>2</v>
      </c>
      <c r="C2" s="124"/>
      <c r="D2" s="125"/>
      <c r="F2" s="106"/>
    </row>
    <row r="3" spans="1:7" x14ac:dyDescent="0.2">
      <c r="A3" s="119"/>
      <c r="B3" s="126"/>
      <c r="C3" s="124"/>
      <c r="D3" s="125"/>
      <c r="F3" s="106"/>
    </row>
    <row r="4" spans="1:7" ht="12.75" x14ac:dyDescent="0.2">
      <c r="A4" s="127" t="s">
        <v>45</v>
      </c>
      <c r="B4" s="126" t="s">
        <v>46</v>
      </c>
      <c r="C4" s="124"/>
      <c r="D4" s="125"/>
      <c r="F4" s="106"/>
    </row>
    <row r="5" spans="1:7" x14ac:dyDescent="0.2">
      <c r="A5" s="119"/>
      <c r="B5" s="126"/>
      <c r="C5" s="124"/>
      <c r="D5" s="125"/>
      <c r="F5" s="106"/>
    </row>
    <row r="6" spans="1:7" ht="204" x14ac:dyDescent="0.2">
      <c r="A6" s="119" t="s">
        <v>47</v>
      </c>
      <c r="B6" s="128" t="s">
        <v>48</v>
      </c>
      <c r="C6" s="129" t="s">
        <v>49</v>
      </c>
      <c r="D6" s="125">
        <v>1</v>
      </c>
      <c r="F6" s="102">
        <f>D6*E6</f>
        <v>0</v>
      </c>
    </row>
    <row r="7" spans="1:7" x14ac:dyDescent="0.2">
      <c r="A7" s="119"/>
      <c r="B7" s="128"/>
      <c r="C7" s="124"/>
      <c r="D7" s="125"/>
    </row>
    <row r="8" spans="1:7" s="109" customFormat="1" ht="12.75" x14ac:dyDescent="0.2">
      <c r="A8" s="127" t="s">
        <v>50</v>
      </c>
      <c r="B8" s="130" t="s">
        <v>51</v>
      </c>
      <c r="C8" s="131"/>
      <c r="D8" s="132"/>
      <c r="E8" s="108"/>
      <c r="F8" s="108"/>
      <c r="G8" s="107"/>
    </row>
    <row r="9" spans="1:7" x14ac:dyDescent="0.2">
      <c r="A9" s="119"/>
      <c r="B9" s="128"/>
      <c r="C9" s="124"/>
      <c r="D9" s="125"/>
    </row>
    <row r="10" spans="1:7" ht="63.75" x14ac:dyDescent="0.2">
      <c r="A10" s="119" t="s">
        <v>52</v>
      </c>
      <c r="B10" s="128" t="s">
        <v>273</v>
      </c>
      <c r="C10" s="124" t="s">
        <v>57</v>
      </c>
      <c r="D10" s="125">
        <v>3</v>
      </c>
      <c r="F10" s="102">
        <f>D10*E10</f>
        <v>0</v>
      </c>
    </row>
    <row r="11" spans="1:7" x14ac:dyDescent="0.2">
      <c r="A11" s="119"/>
      <c r="B11" s="128"/>
      <c r="C11" s="124"/>
      <c r="D11" s="125"/>
    </row>
    <row r="12" spans="1:7" ht="76.5" x14ac:dyDescent="0.2">
      <c r="A12" s="119" t="s">
        <v>55</v>
      </c>
      <c r="B12" s="128" t="s">
        <v>212</v>
      </c>
      <c r="C12" s="124" t="s">
        <v>57</v>
      </c>
      <c r="D12" s="125">
        <v>1</v>
      </c>
      <c r="F12" s="102">
        <f>D12*E12</f>
        <v>0</v>
      </c>
    </row>
    <row r="13" spans="1:7" x14ac:dyDescent="0.2">
      <c r="A13" s="119"/>
      <c r="B13" s="128"/>
      <c r="C13" s="124"/>
      <c r="D13" s="125"/>
    </row>
    <row r="14" spans="1:7" ht="76.5" x14ac:dyDescent="0.2">
      <c r="A14" s="119" t="s">
        <v>58</v>
      </c>
      <c r="B14" s="128" t="s">
        <v>213</v>
      </c>
      <c r="C14" s="124" t="s">
        <v>57</v>
      </c>
      <c r="D14" s="125">
        <v>1</v>
      </c>
      <c r="F14" s="102">
        <f>D14*E14</f>
        <v>0</v>
      </c>
    </row>
    <row r="15" spans="1:7" x14ac:dyDescent="0.2">
      <c r="A15" s="119"/>
      <c r="B15" s="128"/>
      <c r="C15" s="124"/>
      <c r="D15" s="125"/>
    </row>
    <row r="16" spans="1:7" ht="76.5" x14ac:dyDescent="0.2">
      <c r="A16" s="119" t="s">
        <v>60</v>
      </c>
      <c r="B16" s="128" t="s">
        <v>274</v>
      </c>
      <c r="C16" s="124" t="s">
        <v>57</v>
      </c>
      <c r="D16" s="125">
        <v>1</v>
      </c>
      <c r="F16" s="102">
        <f>D16*E16</f>
        <v>0</v>
      </c>
    </row>
    <row r="17" spans="1:6" x14ac:dyDescent="0.2">
      <c r="A17" s="119"/>
      <c r="B17" s="128"/>
      <c r="C17" s="124"/>
      <c r="D17" s="125"/>
    </row>
    <row r="18" spans="1:6" ht="63.75" x14ac:dyDescent="0.2">
      <c r="A18" s="119" t="s">
        <v>62</v>
      </c>
      <c r="B18" s="128" t="s">
        <v>275</v>
      </c>
      <c r="C18" s="124" t="s">
        <v>54</v>
      </c>
      <c r="D18" s="125">
        <v>1</v>
      </c>
      <c r="F18" s="102">
        <f>D18*E18</f>
        <v>0</v>
      </c>
    </row>
    <row r="19" spans="1:6" x14ac:dyDescent="0.2">
      <c r="A19" s="119"/>
      <c r="B19" s="128"/>
      <c r="C19" s="124"/>
      <c r="D19" s="125"/>
    </row>
    <row r="20" spans="1:6" ht="51" x14ac:dyDescent="0.2">
      <c r="A20" s="119" t="s">
        <v>64</v>
      </c>
      <c r="B20" s="128" t="s">
        <v>276</v>
      </c>
      <c r="C20" s="124" t="s">
        <v>66</v>
      </c>
      <c r="D20" s="125">
        <v>2</v>
      </c>
      <c r="F20" s="102">
        <f>D20*E20</f>
        <v>0</v>
      </c>
    </row>
    <row r="21" spans="1:6" x14ac:dyDescent="0.2">
      <c r="A21" s="119"/>
      <c r="B21" s="128"/>
      <c r="C21" s="124"/>
      <c r="D21" s="125"/>
    </row>
    <row r="22" spans="1:6" ht="89.25" x14ac:dyDescent="0.2">
      <c r="A22" s="133" t="s">
        <v>67</v>
      </c>
      <c r="B22" s="128" t="s">
        <v>277</v>
      </c>
      <c r="C22" s="124" t="s">
        <v>54</v>
      </c>
      <c r="D22" s="125">
        <v>1</v>
      </c>
      <c r="F22" s="102">
        <f>D22*E22</f>
        <v>0</v>
      </c>
    </row>
    <row r="23" spans="1:6" x14ac:dyDescent="0.2">
      <c r="A23" s="119"/>
      <c r="B23" s="128"/>
      <c r="C23" s="124"/>
      <c r="D23" s="125"/>
    </row>
    <row r="24" spans="1:6" ht="90" x14ac:dyDescent="0.2">
      <c r="A24" s="133" t="s">
        <v>69</v>
      </c>
      <c r="B24" s="160" t="s">
        <v>278</v>
      </c>
      <c r="C24" s="124" t="s">
        <v>54</v>
      </c>
      <c r="D24" s="125">
        <v>1</v>
      </c>
      <c r="F24" s="102">
        <f>D24*E24</f>
        <v>0</v>
      </c>
    </row>
    <row r="25" spans="1:6" x14ac:dyDescent="0.2">
      <c r="A25" s="119"/>
      <c r="B25" s="128"/>
      <c r="C25" s="124"/>
      <c r="D25" s="125"/>
    </row>
    <row r="26" spans="1:6" ht="51" x14ac:dyDescent="0.2">
      <c r="A26" s="133" t="s">
        <v>71</v>
      </c>
      <c r="B26" s="128" t="s">
        <v>56</v>
      </c>
      <c r="C26" s="124" t="s">
        <v>57</v>
      </c>
      <c r="D26" s="125">
        <v>3</v>
      </c>
      <c r="F26" s="102">
        <f>D26*E26</f>
        <v>0</v>
      </c>
    </row>
    <row r="27" spans="1:6" x14ac:dyDescent="0.2">
      <c r="A27" s="119"/>
      <c r="B27" s="128"/>
      <c r="C27" s="124"/>
      <c r="D27" s="125"/>
    </row>
    <row r="28" spans="1:6" ht="51" x14ac:dyDescent="0.2">
      <c r="A28" s="133" t="s">
        <v>73</v>
      </c>
      <c r="B28" s="128" t="s">
        <v>61</v>
      </c>
      <c r="C28" s="124" t="s">
        <v>57</v>
      </c>
      <c r="D28" s="125">
        <v>3</v>
      </c>
      <c r="F28" s="102">
        <f>D28*E28</f>
        <v>0</v>
      </c>
    </row>
    <row r="29" spans="1:6" x14ac:dyDescent="0.2">
      <c r="A29" s="119"/>
      <c r="B29" s="128"/>
      <c r="C29" s="124"/>
      <c r="D29" s="125"/>
    </row>
    <row r="30" spans="1:6" ht="63.75" x14ac:dyDescent="0.2">
      <c r="A30" s="119" t="s">
        <v>75</v>
      </c>
      <c r="B30" s="128" t="s">
        <v>279</v>
      </c>
      <c r="C30" s="124" t="s">
        <v>66</v>
      </c>
      <c r="D30" s="125">
        <v>90.8</v>
      </c>
      <c r="F30" s="102">
        <f>D30*E30</f>
        <v>0</v>
      </c>
    </row>
    <row r="31" spans="1:6" x14ac:dyDescent="0.2">
      <c r="A31" s="119"/>
      <c r="B31" s="128"/>
      <c r="C31" s="124"/>
      <c r="D31" s="125"/>
    </row>
    <row r="32" spans="1:6" ht="63.75" x14ac:dyDescent="0.2">
      <c r="A32" s="119" t="s">
        <v>77</v>
      </c>
      <c r="B32" s="128" t="s">
        <v>280</v>
      </c>
      <c r="C32" s="124" t="s">
        <v>66</v>
      </c>
      <c r="D32" s="125">
        <v>90.8</v>
      </c>
      <c r="F32" s="102">
        <f>D32*E32</f>
        <v>0</v>
      </c>
    </row>
    <row r="33" spans="1:7" x14ac:dyDescent="0.2">
      <c r="A33" s="119"/>
      <c r="B33" s="128"/>
      <c r="C33" s="124"/>
      <c r="D33" s="125"/>
    </row>
    <row r="34" spans="1:7" ht="63.75" x14ac:dyDescent="0.2">
      <c r="A34" s="119" t="s">
        <v>80</v>
      </c>
      <c r="B34" s="128" t="s">
        <v>281</v>
      </c>
      <c r="C34" s="124" t="s">
        <v>66</v>
      </c>
      <c r="D34" s="125">
        <v>5.64</v>
      </c>
      <c r="F34" s="102">
        <f>D34*E34</f>
        <v>0</v>
      </c>
    </row>
    <row r="35" spans="1:7" x14ac:dyDescent="0.2">
      <c r="A35" s="119"/>
      <c r="B35" s="128"/>
      <c r="C35" s="124"/>
      <c r="D35" s="125"/>
      <c r="E35" s="168"/>
    </row>
    <row r="36" spans="1:7" ht="82.15" customHeight="1" x14ac:dyDescent="0.2">
      <c r="A36" s="119" t="s">
        <v>82</v>
      </c>
      <c r="B36" s="128" t="s">
        <v>282</v>
      </c>
      <c r="C36" s="124" t="s">
        <v>169</v>
      </c>
      <c r="D36" s="125">
        <v>0.94</v>
      </c>
      <c r="F36" s="102">
        <f>D36*E36</f>
        <v>0</v>
      </c>
    </row>
    <row r="37" spans="1:7" x14ac:dyDescent="0.2">
      <c r="A37" s="119"/>
      <c r="B37" s="128"/>
      <c r="C37" s="124"/>
      <c r="D37" s="125"/>
      <c r="E37" s="168"/>
    </row>
    <row r="38" spans="1:7" ht="89.25" x14ac:dyDescent="0.2">
      <c r="A38" s="119" t="s">
        <v>84</v>
      </c>
      <c r="B38" s="128" t="s">
        <v>283</v>
      </c>
      <c r="C38" s="124" t="s">
        <v>169</v>
      </c>
      <c r="D38" s="125">
        <v>0.4</v>
      </c>
      <c r="F38" s="102">
        <f>D38*E38</f>
        <v>0</v>
      </c>
    </row>
    <row r="39" spans="1:7" x14ac:dyDescent="0.2">
      <c r="A39" s="119"/>
      <c r="B39" s="128"/>
      <c r="C39" s="124"/>
      <c r="D39" s="125"/>
    </row>
    <row r="40" spans="1:7" ht="51" x14ac:dyDescent="0.2">
      <c r="A40" s="133" t="s">
        <v>86</v>
      </c>
      <c r="B40" s="128" t="s">
        <v>221</v>
      </c>
      <c r="C40" s="124" t="s">
        <v>57</v>
      </c>
      <c r="D40" s="125">
        <v>1</v>
      </c>
      <c r="F40" s="102">
        <f>D40*E40</f>
        <v>0</v>
      </c>
    </row>
    <row r="41" spans="1:7" x14ac:dyDescent="0.2">
      <c r="A41" s="119"/>
      <c r="B41" s="128"/>
      <c r="C41" s="124"/>
      <c r="D41" s="125"/>
    </row>
    <row r="42" spans="1:7" ht="66.599999999999994" customHeight="1" x14ac:dyDescent="0.2">
      <c r="A42" s="133" t="s">
        <v>88</v>
      </c>
      <c r="B42" s="128" t="s">
        <v>284</v>
      </c>
      <c r="C42" s="124" t="s">
        <v>66</v>
      </c>
      <c r="D42" s="125">
        <v>7.5</v>
      </c>
      <c r="F42" s="102">
        <f>D42*E42</f>
        <v>0</v>
      </c>
    </row>
    <row r="43" spans="1:7" x14ac:dyDescent="0.2">
      <c r="A43" s="119"/>
      <c r="B43" s="128"/>
      <c r="C43" s="124"/>
      <c r="D43" s="125"/>
    </row>
    <row r="44" spans="1:7" ht="76.5" x14ac:dyDescent="0.2">
      <c r="A44" s="133" t="s">
        <v>90</v>
      </c>
      <c r="B44" s="128" t="s">
        <v>285</v>
      </c>
      <c r="C44" s="124" t="s">
        <v>57</v>
      </c>
      <c r="D44" s="125">
        <v>2</v>
      </c>
      <c r="F44" s="102">
        <f>D44*E44</f>
        <v>0</v>
      </c>
    </row>
    <row r="45" spans="1:7" s="109" customFormat="1" x14ac:dyDescent="0.2">
      <c r="A45" s="133"/>
      <c r="B45" s="128"/>
      <c r="C45" s="124"/>
      <c r="D45" s="125"/>
      <c r="E45" s="102"/>
      <c r="F45" s="102"/>
      <c r="G45" s="107"/>
    </row>
    <row r="46" spans="1:7" ht="38.25" x14ac:dyDescent="0.2">
      <c r="A46" s="133" t="s">
        <v>92</v>
      </c>
      <c r="B46" s="128" t="s">
        <v>91</v>
      </c>
      <c r="C46" s="124" t="s">
        <v>79</v>
      </c>
      <c r="D46" s="125">
        <v>50</v>
      </c>
      <c r="F46" s="102">
        <f>D46*E46</f>
        <v>0</v>
      </c>
    </row>
    <row r="47" spans="1:7" ht="12.75" x14ac:dyDescent="0.2">
      <c r="A47" s="137"/>
      <c r="B47" s="128"/>
      <c r="C47" s="124"/>
      <c r="D47" s="125"/>
    </row>
    <row r="48" spans="1:7" ht="51" x14ac:dyDescent="0.2">
      <c r="A48" s="133" t="s">
        <v>94</v>
      </c>
      <c r="B48" s="128" t="s">
        <v>222</v>
      </c>
      <c r="C48" s="124" t="s">
        <v>79</v>
      </c>
      <c r="D48" s="125">
        <v>20</v>
      </c>
      <c r="F48" s="102">
        <f>D48*E48</f>
        <v>0</v>
      </c>
    </row>
    <row r="49" spans="1:7" x14ac:dyDescent="0.2">
      <c r="A49" s="133"/>
      <c r="B49" s="128"/>
      <c r="C49" s="124"/>
      <c r="D49" s="125"/>
    </row>
    <row r="50" spans="1:7" ht="51" x14ac:dyDescent="0.2">
      <c r="A50" s="133" t="s">
        <v>96</v>
      </c>
      <c r="B50" s="128" t="s">
        <v>223</v>
      </c>
      <c r="C50" s="124" t="s">
        <v>79</v>
      </c>
      <c r="D50" s="125">
        <v>4</v>
      </c>
      <c r="F50" s="102">
        <f>D50*E50</f>
        <v>0</v>
      </c>
    </row>
    <row r="51" spans="1:7" x14ac:dyDescent="0.2">
      <c r="A51" s="133"/>
      <c r="B51" s="128" t="s">
        <v>541</v>
      </c>
      <c r="C51" s="124" t="s">
        <v>79</v>
      </c>
      <c r="D51" s="125">
        <v>11</v>
      </c>
      <c r="F51" s="102">
        <f>D51*E51</f>
        <v>0</v>
      </c>
    </row>
    <row r="52" spans="1:7" x14ac:dyDescent="0.2">
      <c r="A52" s="133"/>
      <c r="B52" s="128"/>
      <c r="C52" s="124"/>
      <c r="D52" s="125"/>
    </row>
    <row r="53" spans="1:7" ht="51" x14ac:dyDescent="0.2">
      <c r="A53" s="133" t="s">
        <v>98</v>
      </c>
      <c r="B53" s="128" t="s">
        <v>97</v>
      </c>
      <c r="C53" s="124" t="s">
        <v>79</v>
      </c>
      <c r="D53" s="125">
        <v>10</v>
      </c>
      <c r="F53" s="102">
        <f>D53*E53</f>
        <v>0</v>
      </c>
    </row>
    <row r="54" spans="1:7" ht="12.75" x14ac:dyDescent="0.2">
      <c r="A54" s="135"/>
      <c r="B54" s="128"/>
      <c r="C54" s="124"/>
      <c r="D54" s="125"/>
    </row>
    <row r="55" spans="1:7" ht="38.25" x14ac:dyDescent="0.2">
      <c r="A55" s="133" t="s">
        <v>100</v>
      </c>
      <c r="B55" s="128" t="s">
        <v>256</v>
      </c>
      <c r="C55" s="124" t="s">
        <v>176</v>
      </c>
      <c r="D55" s="125">
        <v>1</v>
      </c>
      <c r="F55" s="102">
        <f>D55*E55</f>
        <v>0</v>
      </c>
    </row>
    <row r="56" spans="1:7" x14ac:dyDescent="0.2">
      <c r="A56" s="119"/>
      <c r="B56" s="128"/>
      <c r="C56" s="124"/>
      <c r="D56" s="125"/>
    </row>
    <row r="57" spans="1:7" ht="12.75" x14ac:dyDescent="0.2">
      <c r="A57" s="127" t="s">
        <v>102</v>
      </c>
      <c r="B57" s="130" t="s">
        <v>103</v>
      </c>
      <c r="C57" s="131"/>
      <c r="D57" s="132"/>
      <c r="E57" s="108"/>
      <c r="F57" s="108"/>
    </row>
    <row r="58" spans="1:7" x14ac:dyDescent="0.2">
      <c r="A58" s="119"/>
      <c r="B58" s="128"/>
      <c r="C58" s="124"/>
      <c r="D58" s="125"/>
    </row>
    <row r="59" spans="1:7" ht="51" x14ac:dyDescent="0.2">
      <c r="A59" s="133" t="s">
        <v>104</v>
      </c>
      <c r="B59" s="128" t="s">
        <v>286</v>
      </c>
      <c r="C59" s="124" t="s">
        <v>169</v>
      </c>
      <c r="D59" s="125">
        <v>0.75</v>
      </c>
      <c r="F59" s="102">
        <f>D59*E59</f>
        <v>0</v>
      </c>
      <c r="G59" s="104"/>
    </row>
    <row r="60" spans="1:7" x14ac:dyDescent="0.2">
      <c r="A60" s="119"/>
      <c r="B60" s="128"/>
      <c r="C60" s="124"/>
      <c r="D60" s="125"/>
    </row>
    <row r="61" spans="1:7" ht="38.25" x14ac:dyDescent="0.2">
      <c r="A61" s="133" t="s">
        <v>106</v>
      </c>
      <c r="B61" s="128" t="s">
        <v>287</v>
      </c>
      <c r="C61" s="124" t="s">
        <v>66</v>
      </c>
      <c r="D61" s="125">
        <v>2.1</v>
      </c>
      <c r="F61" s="102">
        <f>D61*E61</f>
        <v>0</v>
      </c>
    </row>
    <row r="62" spans="1:7" x14ac:dyDescent="0.2">
      <c r="A62" s="119"/>
      <c r="B62" s="128"/>
      <c r="C62" s="124"/>
      <c r="D62" s="125"/>
    </row>
    <row r="63" spans="1:7" ht="38.25" x14ac:dyDescent="0.2">
      <c r="A63" s="133" t="s">
        <v>108</v>
      </c>
      <c r="B63" s="128" t="s">
        <v>288</v>
      </c>
      <c r="C63" s="124" t="s">
        <v>66</v>
      </c>
      <c r="D63" s="125">
        <v>11.45</v>
      </c>
      <c r="F63" s="102">
        <f>D63*E63</f>
        <v>0</v>
      </c>
    </row>
    <row r="64" spans="1:7" x14ac:dyDescent="0.2">
      <c r="A64" s="119"/>
      <c r="B64" s="128"/>
      <c r="C64" s="124"/>
      <c r="D64" s="125"/>
    </row>
    <row r="65" spans="1:7" ht="27.6" customHeight="1" x14ac:dyDescent="0.2">
      <c r="A65" s="133" t="s">
        <v>110</v>
      </c>
      <c r="B65" s="128" t="s">
        <v>289</v>
      </c>
      <c r="C65" s="124" t="s">
        <v>57</v>
      </c>
      <c r="D65" s="125">
        <v>1</v>
      </c>
      <c r="F65" s="102">
        <f>D65*E65</f>
        <v>0</v>
      </c>
    </row>
    <row r="66" spans="1:7" x14ac:dyDescent="0.2">
      <c r="A66" s="119"/>
      <c r="B66" s="128"/>
      <c r="C66" s="124"/>
      <c r="D66" s="125"/>
    </row>
    <row r="67" spans="1:7" ht="38.25" x14ac:dyDescent="0.2">
      <c r="A67" s="133" t="s">
        <v>112</v>
      </c>
      <c r="B67" s="128" t="s">
        <v>290</v>
      </c>
      <c r="C67" s="124" t="s">
        <v>79</v>
      </c>
      <c r="D67" s="125">
        <v>2.2000000000000002</v>
      </c>
      <c r="F67" s="102">
        <f>D67*E67</f>
        <v>0</v>
      </c>
    </row>
    <row r="68" spans="1:7" x14ac:dyDescent="0.2">
      <c r="A68" s="119"/>
      <c r="B68" s="128"/>
      <c r="C68" s="124"/>
      <c r="D68" s="125"/>
    </row>
    <row r="69" spans="1:7" ht="38.25" x14ac:dyDescent="0.2">
      <c r="A69" s="133" t="s">
        <v>114</v>
      </c>
      <c r="B69" s="128" t="s">
        <v>291</v>
      </c>
      <c r="C69" s="124" t="s">
        <v>79</v>
      </c>
      <c r="D69" s="125">
        <v>3</v>
      </c>
      <c r="F69" s="102">
        <f>D69*E69</f>
        <v>0</v>
      </c>
    </row>
    <row r="70" spans="1:7" x14ac:dyDescent="0.2">
      <c r="A70" s="119"/>
      <c r="B70" s="128"/>
      <c r="C70" s="124"/>
      <c r="D70" s="125"/>
    </row>
    <row r="71" spans="1:7" ht="51" x14ac:dyDescent="0.2">
      <c r="A71" s="133" t="s">
        <v>116</v>
      </c>
      <c r="B71" s="128" t="s">
        <v>292</v>
      </c>
      <c r="C71" s="124" t="s">
        <v>79</v>
      </c>
      <c r="D71" s="125">
        <v>9</v>
      </c>
      <c r="F71" s="102">
        <f>D71*E71</f>
        <v>0</v>
      </c>
    </row>
    <row r="72" spans="1:7" x14ac:dyDescent="0.2">
      <c r="A72" s="119"/>
      <c r="B72" s="128"/>
      <c r="C72" s="124"/>
      <c r="D72" s="125"/>
    </row>
    <row r="73" spans="1:7" ht="25.5" x14ac:dyDescent="0.2">
      <c r="A73" s="133" t="s">
        <v>118</v>
      </c>
      <c r="B73" s="128" t="s">
        <v>293</v>
      </c>
      <c r="C73" s="124" t="s">
        <v>57</v>
      </c>
      <c r="D73" s="125">
        <v>2</v>
      </c>
      <c r="F73" s="102">
        <f>D73*E73</f>
        <v>0</v>
      </c>
    </row>
    <row r="74" spans="1:7" x14ac:dyDescent="0.2">
      <c r="A74" s="119"/>
      <c r="B74" s="128"/>
      <c r="C74" s="124"/>
      <c r="D74" s="125"/>
    </row>
    <row r="75" spans="1:7" ht="25.5" x14ac:dyDescent="0.2">
      <c r="A75" s="133" t="s">
        <v>120</v>
      </c>
      <c r="B75" s="128" t="s">
        <v>171</v>
      </c>
      <c r="C75" s="124" t="s">
        <v>79</v>
      </c>
      <c r="D75" s="125">
        <v>50</v>
      </c>
      <c r="F75" s="102">
        <f>D75*E75</f>
        <v>0</v>
      </c>
    </row>
    <row r="76" spans="1:7" x14ac:dyDescent="0.2">
      <c r="A76" s="133"/>
      <c r="B76" s="128"/>
      <c r="C76" s="124"/>
      <c r="D76" s="125"/>
      <c r="G76" s="104"/>
    </row>
    <row r="77" spans="1:7" ht="25.5" x14ac:dyDescent="0.2">
      <c r="A77" s="119" t="s">
        <v>122</v>
      </c>
      <c r="B77" s="128" t="s">
        <v>227</v>
      </c>
      <c r="C77" s="124" t="s">
        <v>79</v>
      </c>
      <c r="D77" s="125">
        <v>20</v>
      </c>
      <c r="F77" s="102">
        <f>D77*E77</f>
        <v>0</v>
      </c>
      <c r="G77" s="104"/>
    </row>
    <row r="78" spans="1:7" x14ac:dyDescent="0.2">
      <c r="A78" s="119"/>
      <c r="B78" s="128"/>
      <c r="C78" s="124"/>
      <c r="D78" s="125"/>
      <c r="G78" s="104"/>
    </row>
    <row r="79" spans="1:7" ht="25.5" x14ac:dyDescent="0.2">
      <c r="A79" s="133" t="s">
        <v>124</v>
      </c>
      <c r="B79" s="128" t="s">
        <v>228</v>
      </c>
      <c r="C79" s="124" t="s">
        <v>79</v>
      </c>
      <c r="D79" s="125">
        <v>4</v>
      </c>
      <c r="F79" s="102">
        <f>D79*E79</f>
        <v>0</v>
      </c>
      <c r="G79" s="104"/>
    </row>
    <row r="80" spans="1:7" x14ac:dyDescent="0.2">
      <c r="A80" s="133"/>
      <c r="B80" s="128" t="s">
        <v>541</v>
      </c>
      <c r="C80" s="124" t="s">
        <v>79</v>
      </c>
      <c r="D80" s="125">
        <v>11</v>
      </c>
      <c r="F80" s="102">
        <f>D80*E80</f>
        <v>0</v>
      </c>
      <c r="G80" s="104"/>
    </row>
    <row r="81" spans="1:7" x14ac:dyDescent="0.2">
      <c r="A81" s="133"/>
      <c r="B81" s="128"/>
      <c r="C81" s="124"/>
      <c r="D81" s="125"/>
      <c r="G81" s="104"/>
    </row>
    <row r="82" spans="1:7" ht="25.5" x14ac:dyDescent="0.2">
      <c r="A82" s="133" t="s">
        <v>294</v>
      </c>
      <c r="B82" s="128" t="s">
        <v>295</v>
      </c>
      <c r="C82" s="124" t="s">
        <v>79</v>
      </c>
      <c r="D82" s="125">
        <v>10</v>
      </c>
      <c r="F82" s="102">
        <f>D82*E82</f>
        <v>0</v>
      </c>
      <c r="G82" s="104"/>
    </row>
    <row r="83" spans="1:7" x14ac:dyDescent="0.2">
      <c r="A83" s="119"/>
      <c r="B83" s="128"/>
      <c r="C83" s="124"/>
      <c r="D83" s="125"/>
      <c r="G83" s="104"/>
    </row>
    <row r="84" spans="1:7" ht="25.5" x14ac:dyDescent="0.2">
      <c r="A84" s="133" t="s">
        <v>296</v>
      </c>
      <c r="B84" s="128" t="s">
        <v>257</v>
      </c>
      <c r="C84" s="124" t="s">
        <v>176</v>
      </c>
      <c r="D84" s="125">
        <v>1</v>
      </c>
      <c r="F84" s="102">
        <f>D84*E84</f>
        <v>0</v>
      </c>
      <c r="G84" s="104"/>
    </row>
    <row r="85" spans="1:7" x14ac:dyDescent="0.2">
      <c r="A85" s="119"/>
      <c r="B85" s="128"/>
      <c r="C85" s="124"/>
      <c r="D85" s="125"/>
      <c r="G85" s="104"/>
    </row>
    <row r="86" spans="1:7" ht="51" x14ac:dyDescent="0.2">
      <c r="A86" s="174" t="s">
        <v>297</v>
      </c>
      <c r="B86" s="170" t="s">
        <v>259</v>
      </c>
      <c r="C86" s="171" t="s">
        <v>66</v>
      </c>
      <c r="D86" s="172">
        <v>91.4</v>
      </c>
      <c r="E86" s="166"/>
      <c r="F86" s="166">
        <f>D86*E86</f>
        <v>0</v>
      </c>
      <c r="G86" s="104"/>
    </row>
    <row r="87" spans="1:7" ht="12.75" x14ac:dyDescent="0.2">
      <c r="A87" s="135"/>
      <c r="B87" s="128"/>
      <c r="C87" s="124"/>
      <c r="D87" s="125"/>
      <c r="G87" s="104"/>
    </row>
    <row r="88" spans="1:7" ht="51" x14ac:dyDescent="0.2">
      <c r="A88" s="134" t="s">
        <v>298</v>
      </c>
      <c r="B88" s="128" t="s">
        <v>125</v>
      </c>
      <c r="C88" s="124" t="s">
        <v>126</v>
      </c>
      <c r="D88" s="125">
        <v>10</v>
      </c>
      <c r="F88" s="102">
        <f>D88*E88</f>
        <v>0</v>
      </c>
      <c r="G88" s="104"/>
    </row>
    <row r="89" spans="1:7" x14ac:dyDescent="0.2">
      <c r="A89" s="119"/>
      <c r="B89" s="128"/>
      <c r="C89" s="124"/>
      <c r="D89" s="125"/>
      <c r="G89" s="104"/>
    </row>
    <row r="90" spans="1:7" x14ac:dyDescent="0.2">
      <c r="A90" s="133"/>
      <c r="B90" s="143" t="s">
        <v>127</v>
      </c>
      <c r="C90" s="144"/>
      <c r="D90" s="145"/>
      <c r="E90" s="112"/>
      <c r="F90" s="113">
        <f>SUM(F6:F89)</f>
        <v>0</v>
      </c>
      <c r="G90" s="104"/>
    </row>
    <row r="91" spans="1:7" ht="12.75" x14ac:dyDescent="0.2">
      <c r="A91" s="125"/>
      <c r="B91" s="146"/>
      <c r="C91" s="147"/>
      <c r="D91" s="148"/>
      <c r="E91" s="114"/>
      <c r="F91" s="115"/>
      <c r="G91" s="104"/>
    </row>
    <row r="92" spans="1:7" ht="12.75" x14ac:dyDescent="0.2">
      <c r="A92" s="125"/>
      <c r="B92" s="135"/>
      <c r="C92" s="135"/>
      <c r="D92" s="135"/>
      <c r="E92" s="104"/>
      <c r="F92" s="104"/>
      <c r="G92" s="104"/>
    </row>
    <row r="93" spans="1:7" ht="15.75" x14ac:dyDescent="0.25">
      <c r="A93" s="122" t="s">
        <v>3</v>
      </c>
      <c r="B93" s="123" t="s">
        <v>4</v>
      </c>
      <c r="C93" s="124"/>
      <c r="D93" s="125"/>
      <c r="F93" s="106"/>
      <c r="G93" s="104"/>
    </row>
    <row r="94" spans="1:7" x14ac:dyDescent="0.2">
      <c r="A94" s="119"/>
      <c r="B94" s="126"/>
      <c r="C94" s="124"/>
      <c r="D94" s="125"/>
      <c r="F94" s="106"/>
      <c r="G94" s="104"/>
    </row>
    <row r="95" spans="1:7" ht="12.75" x14ac:dyDescent="0.2">
      <c r="A95" s="127" t="s">
        <v>128</v>
      </c>
      <c r="B95" s="130" t="s">
        <v>173</v>
      </c>
      <c r="C95" s="124"/>
      <c r="D95" s="125"/>
      <c r="G95" s="104"/>
    </row>
    <row r="96" spans="1:7" x14ac:dyDescent="0.2">
      <c r="A96" s="119"/>
      <c r="B96" s="128"/>
      <c r="C96" s="124"/>
      <c r="D96" s="125"/>
      <c r="G96" s="104"/>
    </row>
    <row r="97" spans="1:7" ht="76.5" x14ac:dyDescent="0.2">
      <c r="A97" s="119" t="s">
        <v>47</v>
      </c>
      <c r="B97" s="128" t="s">
        <v>299</v>
      </c>
      <c r="C97" s="124" t="s">
        <v>79</v>
      </c>
      <c r="D97" s="125">
        <v>2</v>
      </c>
      <c r="F97" s="102">
        <f>D97*E97</f>
        <v>0</v>
      </c>
      <c r="G97" s="104"/>
    </row>
    <row r="98" spans="1:7" x14ac:dyDescent="0.2">
      <c r="A98" s="119"/>
      <c r="B98" s="128"/>
      <c r="C98" s="124"/>
      <c r="D98" s="125"/>
      <c r="G98" s="104"/>
    </row>
    <row r="99" spans="1:7" ht="38.25" x14ac:dyDescent="0.2">
      <c r="A99" s="119" t="s">
        <v>52</v>
      </c>
      <c r="B99" s="128" t="s">
        <v>300</v>
      </c>
      <c r="C99" s="124" t="s">
        <v>66</v>
      </c>
      <c r="D99" s="125">
        <v>7.5</v>
      </c>
      <c r="F99" s="102">
        <f>D99*E99</f>
        <v>0</v>
      </c>
      <c r="G99" s="104"/>
    </row>
    <row r="100" spans="1:7" x14ac:dyDescent="0.2">
      <c r="A100" s="119"/>
      <c r="B100" s="128"/>
      <c r="C100" s="124"/>
      <c r="D100" s="125"/>
      <c r="G100" s="104"/>
    </row>
    <row r="101" spans="1:7" ht="63.75" x14ac:dyDescent="0.2">
      <c r="A101" s="119" t="s">
        <v>55</v>
      </c>
      <c r="B101" s="128" t="s">
        <v>301</v>
      </c>
      <c r="C101" s="124" t="s">
        <v>79</v>
      </c>
      <c r="D101" s="125">
        <v>3</v>
      </c>
      <c r="F101" s="102">
        <f>D101*E101</f>
        <v>0</v>
      </c>
      <c r="G101" s="104"/>
    </row>
    <row r="102" spans="1:7" x14ac:dyDescent="0.2">
      <c r="A102" s="119"/>
      <c r="B102" s="128"/>
      <c r="C102" s="124"/>
      <c r="D102" s="125"/>
      <c r="G102" s="104"/>
    </row>
    <row r="103" spans="1:7" x14ac:dyDescent="0.2">
      <c r="A103" s="119"/>
      <c r="B103" s="128"/>
      <c r="C103" s="124"/>
      <c r="D103" s="125"/>
      <c r="G103" s="104"/>
    </row>
    <row r="104" spans="1:7" ht="12.75" x14ac:dyDescent="0.2">
      <c r="A104" s="127" t="s">
        <v>133</v>
      </c>
      <c r="B104" s="130" t="s">
        <v>129</v>
      </c>
      <c r="C104" s="124"/>
      <c r="D104" s="125"/>
      <c r="G104" s="104"/>
    </row>
    <row r="105" spans="1:7" x14ac:dyDescent="0.2">
      <c r="A105" s="119"/>
      <c r="B105" s="128"/>
      <c r="C105" s="124"/>
      <c r="D105" s="125"/>
      <c r="G105" s="104"/>
    </row>
    <row r="106" spans="1:7" ht="51" x14ac:dyDescent="0.2">
      <c r="A106" s="133" t="s">
        <v>58</v>
      </c>
      <c r="B106" s="128" t="s">
        <v>302</v>
      </c>
      <c r="C106" s="124" t="s">
        <v>57</v>
      </c>
      <c r="D106" s="125">
        <v>2</v>
      </c>
      <c r="F106" s="102">
        <f>D106*E106</f>
        <v>0</v>
      </c>
      <c r="G106" s="104"/>
    </row>
    <row r="107" spans="1:7" x14ac:dyDescent="0.2">
      <c r="A107" s="119"/>
      <c r="B107" s="128"/>
      <c r="C107" s="124"/>
      <c r="D107" s="125"/>
      <c r="G107" s="104"/>
    </row>
    <row r="108" spans="1:7" ht="25.5" x14ac:dyDescent="0.2">
      <c r="A108" s="161" t="s">
        <v>60</v>
      </c>
      <c r="B108" s="162" t="s">
        <v>303</v>
      </c>
      <c r="C108" s="163" t="s">
        <v>57</v>
      </c>
      <c r="D108" s="164">
        <v>1</v>
      </c>
      <c r="E108" s="158"/>
      <c r="F108" s="158">
        <f>D108*E108</f>
        <v>0</v>
      </c>
      <c r="G108" s="104"/>
    </row>
    <row r="109" spans="1:7" x14ac:dyDescent="0.2">
      <c r="A109" s="133"/>
      <c r="B109" s="128"/>
      <c r="C109" s="124"/>
      <c r="D109" s="125"/>
      <c r="G109" s="104"/>
    </row>
    <row r="110" spans="1:7" ht="38.25" x14ac:dyDescent="0.2">
      <c r="A110" s="133" t="s">
        <v>62</v>
      </c>
      <c r="B110" s="128" t="s">
        <v>304</v>
      </c>
      <c r="C110" s="124" t="s">
        <v>57</v>
      </c>
      <c r="D110" s="125">
        <v>1</v>
      </c>
      <c r="F110" s="102">
        <f>D110*E110</f>
        <v>0</v>
      </c>
      <c r="G110" s="104"/>
    </row>
    <row r="111" spans="1:7" x14ac:dyDescent="0.2">
      <c r="A111" s="133"/>
      <c r="B111" s="128"/>
      <c r="C111" s="124"/>
      <c r="D111" s="125"/>
      <c r="G111" s="104"/>
    </row>
    <row r="112" spans="1:7" ht="51" x14ac:dyDescent="0.2">
      <c r="A112" s="133" t="s">
        <v>64</v>
      </c>
      <c r="B112" s="128" t="s">
        <v>232</v>
      </c>
      <c r="C112" s="124" t="s">
        <v>57</v>
      </c>
      <c r="D112" s="125">
        <v>1</v>
      </c>
      <c r="F112" s="102">
        <f>D112*E112</f>
        <v>0</v>
      </c>
      <c r="G112" s="104"/>
    </row>
    <row r="113" spans="1:7" x14ac:dyDescent="0.2">
      <c r="A113" s="133"/>
      <c r="B113" s="128"/>
      <c r="C113" s="124"/>
      <c r="D113" s="125"/>
      <c r="G113" s="104"/>
    </row>
    <row r="114" spans="1:7" ht="51" x14ac:dyDescent="0.2">
      <c r="A114" s="133" t="s">
        <v>67</v>
      </c>
      <c r="B114" s="128" t="s">
        <v>305</v>
      </c>
      <c r="C114" s="124" t="s">
        <v>57</v>
      </c>
      <c r="D114" s="125">
        <v>1</v>
      </c>
      <c r="F114" s="102">
        <f>D114*E114</f>
        <v>0</v>
      </c>
      <c r="G114" s="104"/>
    </row>
    <row r="115" spans="1:7" x14ac:dyDescent="0.2">
      <c r="A115" s="133"/>
      <c r="B115" s="128"/>
      <c r="C115" s="124"/>
      <c r="D115" s="125"/>
      <c r="G115" s="104"/>
    </row>
    <row r="116" spans="1:7" x14ac:dyDescent="0.2">
      <c r="A116" s="119"/>
      <c r="B116" s="128"/>
      <c r="C116" s="124"/>
      <c r="D116" s="125"/>
      <c r="G116" s="104"/>
    </row>
    <row r="117" spans="1:7" ht="12.75" x14ac:dyDescent="0.2">
      <c r="A117" s="127" t="s">
        <v>139</v>
      </c>
      <c r="B117" s="130" t="s">
        <v>134</v>
      </c>
      <c r="C117" s="124"/>
      <c r="D117" s="125"/>
      <c r="G117" s="104"/>
    </row>
    <row r="118" spans="1:7" x14ac:dyDescent="0.2">
      <c r="A118" s="119"/>
      <c r="B118" s="128"/>
      <c r="C118" s="124"/>
      <c r="D118" s="125"/>
      <c r="G118" s="104"/>
    </row>
    <row r="119" spans="1:7" ht="51" x14ac:dyDescent="0.2">
      <c r="A119" s="133" t="s">
        <v>69</v>
      </c>
      <c r="B119" s="128" t="s">
        <v>233</v>
      </c>
      <c r="C119" s="124" t="s">
        <v>66</v>
      </c>
      <c r="D119" s="125">
        <v>195</v>
      </c>
      <c r="F119" s="102">
        <f>D119*E119</f>
        <v>0</v>
      </c>
      <c r="G119" s="104"/>
    </row>
    <row r="120" spans="1:7" x14ac:dyDescent="0.2">
      <c r="A120" s="119"/>
      <c r="B120" s="128"/>
      <c r="C120" s="124"/>
      <c r="D120" s="125"/>
      <c r="G120" s="104"/>
    </row>
    <row r="121" spans="1:7" ht="25.5" x14ac:dyDescent="0.2">
      <c r="A121" s="133" t="s">
        <v>71</v>
      </c>
      <c r="B121" s="128" t="s">
        <v>136</v>
      </c>
      <c r="C121" s="124" t="s">
        <v>66</v>
      </c>
      <c r="D121" s="125">
        <v>90.8</v>
      </c>
      <c r="F121" s="102">
        <f>D121*E121</f>
        <v>0</v>
      </c>
      <c r="G121" s="104"/>
    </row>
    <row r="122" spans="1:7" x14ac:dyDescent="0.2">
      <c r="A122" s="119"/>
      <c r="B122" s="128"/>
      <c r="C122" s="124"/>
      <c r="D122" s="125"/>
      <c r="G122" s="104"/>
    </row>
    <row r="123" spans="1:7" x14ac:dyDescent="0.2">
      <c r="A123" s="133" t="s">
        <v>73</v>
      </c>
      <c r="B123" s="128" t="s">
        <v>236</v>
      </c>
      <c r="C123" s="124" t="s">
        <v>79</v>
      </c>
      <c r="D123" s="125">
        <v>25</v>
      </c>
      <c r="F123" s="102">
        <f>D123*E123</f>
        <v>0</v>
      </c>
      <c r="G123" s="104"/>
    </row>
    <row r="124" spans="1:7" x14ac:dyDescent="0.2">
      <c r="A124" s="133"/>
      <c r="B124" s="128"/>
      <c r="C124" s="124"/>
      <c r="D124" s="125"/>
      <c r="G124" s="104"/>
    </row>
    <row r="125" spans="1:7" ht="38.25" x14ac:dyDescent="0.2">
      <c r="A125" s="133" t="s">
        <v>75</v>
      </c>
      <c r="B125" s="128" t="s">
        <v>306</v>
      </c>
      <c r="C125" s="124" t="s">
        <v>66</v>
      </c>
      <c r="D125" s="125">
        <v>33.5</v>
      </c>
      <c r="F125" s="102">
        <f>D125*E125</f>
        <v>0</v>
      </c>
      <c r="G125" s="104"/>
    </row>
    <row r="126" spans="1:7" x14ac:dyDescent="0.2">
      <c r="A126" s="133"/>
      <c r="B126" s="128"/>
      <c r="C126" s="124"/>
      <c r="D126" s="125"/>
      <c r="G126" s="104"/>
    </row>
    <row r="127" spans="1:7" ht="38.25" x14ac:dyDescent="0.2">
      <c r="A127" s="133" t="s">
        <v>77</v>
      </c>
      <c r="B127" s="128" t="s">
        <v>307</v>
      </c>
      <c r="C127" s="124" t="s">
        <v>66</v>
      </c>
      <c r="D127" s="125">
        <v>21</v>
      </c>
      <c r="F127" s="102">
        <f>D127*E127</f>
        <v>0</v>
      </c>
      <c r="G127" s="104"/>
    </row>
    <row r="128" spans="1:7" x14ac:dyDescent="0.2">
      <c r="A128" s="119"/>
      <c r="B128" s="128"/>
      <c r="C128" s="124"/>
      <c r="D128" s="125"/>
      <c r="G128" s="104"/>
    </row>
    <row r="129" spans="1:7" ht="12.75" x14ac:dyDescent="0.2">
      <c r="A129" s="127" t="s">
        <v>179</v>
      </c>
      <c r="B129" s="130" t="s">
        <v>180</v>
      </c>
      <c r="C129" s="124"/>
      <c r="D129" s="125"/>
      <c r="G129" s="104"/>
    </row>
    <row r="130" spans="1:7" x14ac:dyDescent="0.2">
      <c r="A130" s="119"/>
      <c r="B130" s="128"/>
      <c r="C130" s="124"/>
      <c r="D130" s="125"/>
      <c r="G130" s="104"/>
    </row>
    <row r="131" spans="1:7" ht="51" x14ac:dyDescent="0.2">
      <c r="A131" s="133" t="s">
        <v>80</v>
      </c>
      <c r="B131" s="128" t="s">
        <v>308</v>
      </c>
      <c r="C131" s="124" t="s">
        <v>66</v>
      </c>
      <c r="D131" s="125">
        <v>3.3</v>
      </c>
      <c r="F131" s="102">
        <f>D131*E131</f>
        <v>0</v>
      </c>
      <c r="G131" s="104"/>
    </row>
    <row r="132" spans="1:7" x14ac:dyDescent="0.2">
      <c r="A132" s="133"/>
      <c r="B132" s="128"/>
      <c r="C132" s="124"/>
      <c r="D132" s="125"/>
      <c r="G132" s="104"/>
    </row>
    <row r="133" spans="1:7" ht="25.5" x14ac:dyDescent="0.2">
      <c r="A133" s="133" t="s">
        <v>82</v>
      </c>
      <c r="B133" s="128" t="s">
        <v>309</v>
      </c>
      <c r="C133" s="124" t="s">
        <v>66</v>
      </c>
      <c r="D133" s="125">
        <v>16.8</v>
      </c>
      <c r="F133" s="102">
        <f>D133*E133</f>
        <v>0</v>
      </c>
      <c r="G133" s="104"/>
    </row>
    <row r="134" spans="1:7" x14ac:dyDescent="0.2">
      <c r="A134" s="133"/>
      <c r="B134" s="128"/>
      <c r="C134" s="124"/>
      <c r="D134" s="125"/>
      <c r="G134" s="104"/>
    </row>
    <row r="135" spans="1:7" ht="12.75" x14ac:dyDescent="0.2">
      <c r="A135" s="127" t="s">
        <v>182</v>
      </c>
      <c r="B135" s="130" t="s">
        <v>140</v>
      </c>
      <c r="C135" s="124"/>
      <c r="D135" s="125"/>
      <c r="G135" s="104"/>
    </row>
    <row r="136" spans="1:7" x14ac:dyDescent="0.2">
      <c r="A136" s="119"/>
      <c r="B136" s="128"/>
      <c r="C136" s="124"/>
      <c r="D136" s="125"/>
      <c r="G136" s="104"/>
    </row>
    <row r="137" spans="1:7" ht="63.75" x14ac:dyDescent="0.2">
      <c r="A137" s="133" t="s">
        <v>84</v>
      </c>
      <c r="B137" s="128" t="s">
        <v>266</v>
      </c>
      <c r="C137" s="124" t="s">
        <v>66</v>
      </c>
      <c r="D137" s="125">
        <v>91.4</v>
      </c>
      <c r="F137" s="102">
        <f>D137*E137</f>
        <v>0</v>
      </c>
      <c r="G137" s="104"/>
    </row>
    <row r="138" spans="1:7" x14ac:dyDescent="0.2">
      <c r="A138" s="119"/>
      <c r="B138" s="128"/>
      <c r="C138" s="124"/>
      <c r="D138" s="125"/>
      <c r="G138" s="104"/>
    </row>
    <row r="139" spans="1:7" ht="38.25" x14ac:dyDescent="0.2">
      <c r="A139" s="133" t="s">
        <v>86</v>
      </c>
      <c r="B139" s="128" t="s">
        <v>240</v>
      </c>
      <c r="C139" s="124" t="s">
        <v>57</v>
      </c>
      <c r="D139" s="125">
        <v>1</v>
      </c>
      <c r="F139" s="102">
        <f>D139*E139</f>
        <v>0</v>
      </c>
    </row>
    <row r="140" spans="1:7" x14ac:dyDescent="0.2">
      <c r="A140" s="119"/>
      <c r="B140" s="128"/>
      <c r="C140" s="124"/>
      <c r="D140" s="125"/>
    </row>
    <row r="141" spans="1:7" x14ac:dyDescent="0.2">
      <c r="A141" s="119"/>
      <c r="B141" s="143" t="s">
        <v>145</v>
      </c>
      <c r="C141" s="144"/>
      <c r="D141" s="145"/>
      <c r="E141" s="112"/>
      <c r="F141" s="113">
        <f>SUM(F97:F140)</f>
        <v>0</v>
      </c>
    </row>
    <row r="142" spans="1:7" x14ac:dyDescent="0.2">
      <c r="A142" s="119"/>
      <c r="B142" s="146"/>
      <c r="C142" s="147"/>
      <c r="D142" s="148"/>
      <c r="E142" s="114"/>
      <c r="F142" s="115"/>
    </row>
    <row r="143" spans="1:7" ht="12.75" x14ac:dyDescent="0.2">
      <c r="A143" s="125"/>
      <c r="B143" s="135"/>
      <c r="C143" s="135"/>
      <c r="D143" s="135"/>
      <c r="E143" s="104"/>
      <c r="F143" s="104"/>
    </row>
    <row r="144" spans="1:7" ht="15.75" x14ac:dyDescent="0.25">
      <c r="A144" s="122" t="s">
        <v>5</v>
      </c>
      <c r="B144" s="123" t="s">
        <v>146</v>
      </c>
      <c r="C144" s="124"/>
      <c r="D144" s="125"/>
    </row>
    <row r="145" spans="1:6" x14ac:dyDescent="0.2">
      <c r="A145" s="119"/>
      <c r="B145" s="120"/>
      <c r="C145" s="124"/>
      <c r="D145" s="125"/>
    </row>
    <row r="146" spans="1:6" ht="12.75" x14ac:dyDescent="0.2">
      <c r="A146" s="127" t="s">
        <v>147</v>
      </c>
      <c r="B146" s="130" t="s">
        <v>148</v>
      </c>
      <c r="C146" s="131"/>
      <c r="D146" s="132"/>
      <c r="E146" s="108"/>
      <c r="F146" s="108"/>
    </row>
    <row r="147" spans="1:6" x14ac:dyDescent="0.2">
      <c r="A147" s="119"/>
      <c r="B147" s="128"/>
      <c r="C147" s="124"/>
      <c r="D147" s="125"/>
    </row>
    <row r="148" spans="1:6" ht="51" x14ac:dyDescent="0.2">
      <c r="A148" s="149" t="s">
        <v>47</v>
      </c>
      <c r="B148" s="128" t="s">
        <v>310</v>
      </c>
      <c r="C148" s="124" t="s">
        <v>54</v>
      </c>
      <c r="D148" s="125">
        <v>1</v>
      </c>
      <c r="F148" s="102">
        <f>D148*E148</f>
        <v>0</v>
      </c>
    </row>
    <row r="149" spans="1:6" x14ac:dyDescent="0.25">
      <c r="A149" s="165"/>
      <c r="B149" s="128"/>
      <c r="C149" s="124"/>
      <c r="D149" s="125"/>
    </row>
    <row r="150" spans="1:6" ht="51" x14ac:dyDescent="0.2">
      <c r="A150" s="119" t="s">
        <v>52</v>
      </c>
      <c r="B150" s="128" t="s">
        <v>311</v>
      </c>
      <c r="C150" s="124" t="s">
        <v>57</v>
      </c>
      <c r="D150" s="125">
        <v>1</v>
      </c>
      <c r="F150" s="102">
        <f>D150*E150</f>
        <v>0</v>
      </c>
    </row>
    <row r="151" spans="1:6" x14ac:dyDescent="0.2">
      <c r="A151" s="119"/>
      <c r="B151" s="128"/>
      <c r="C151" s="124"/>
      <c r="D151" s="125"/>
    </row>
    <row r="152" spans="1:6" ht="51" x14ac:dyDescent="0.2">
      <c r="A152" s="119" t="s">
        <v>55</v>
      </c>
      <c r="B152" s="128" t="s">
        <v>312</v>
      </c>
      <c r="C152" s="124" t="s">
        <v>54</v>
      </c>
      <c r="D152" s="125">
        <v>1</v>
      </c>
      <c r="F152" s="102">
        <f>D152*E152</f>
        <v>0</v>
      </c>
    </row>
    <row r="153" spans="1:6" x14ac:dyDescent="0.2">
      <c r="A153" s="119"/>
      <c r="B153" s="128"/>
      <c r="C153" s="124"/>
      <c r="D153" s="125"/>
    </row>
    <row r="154" spans="1:6" ht="51" x14ac:dyDescent="0.2">
      <c r="A154" s="133" t="s">
        <v>58</v>
      </c>
      <c r="B154" s="128" t="s">
        <v>186</v>
      </c>
      <c r="C154" s="124" t="s">
        <v>57</v>
      </c>
      <c r="D154" s="125">
        <v>1</v>
      </c>
      <c r="F154" s="102">
        <f>D154*E154</f>
        <v>0</v>
      </c>
    </row>
    <row r="155" spans="1:6" x14ac:dyDescent="0.2">
      <c r="A155" s="133"/>
      <c r="B155" s="128"/>
      <c r="C155" s="124"/>
      <c r="D155" s="125"/>
    </row>
    <row r="156" spans="1:6" ht="76.5" x14ac:dyDescent="0.2">
      <c r="A156" s="133" t="s">
        <v>60</v>
      </c>
      <c r="B156" s="128" t="s">
        <v>313</v>
      </c>
      <c r="C156" s="124" t="s">
        <v>54</v>
      </c>
      <c r="D156" s="125">
        <v>1</v>
      </c>
      <c r="F156" s="102">
        <f>D156*E156</f>
        <v>0</v>
      </c>
    </row>
    <row r="157" spans="1:6" x14ac:dyDescent="0.25">
      <c r="A157" s="173"/>
      <c r="B157" s="128"/>
      <c r="C157" s="124"/>
      <c r="D157" s="125"/>
    </row>
    <row r="158" spans="1:6" ht="51" x14ac:dyDescent="0.2">
      <c r="A158" s="133" t="s">
        <v>62</v>
      </c>
      <c r="B158" s="128" t="s">
        <v>314</v>
      </c>
      <c r="C158" s="124" t="s">
        <v>54</v>
      </c>
      <c r="D158" s="125">
        <v>1</v>
      </c>
      <c r="F158" s="102">
        <f>D158*E158</f>
        <v>0</v>
      </c>
    </row>
    <row r="159" spans="1:6" x14ac:dyDescent="0.2">
      <c r="A159" s="133"/>
      <c r="B159" s="128"/>
      <c r="C159" s="124"/>
      <c r="D159" s="125"/>
    </row>
    <row r="160" spans="1:6" ht="76.5" x14ac:dyDescent="0.2">
      <c r="A160" s="133" t="s">
        <v>64</v>
      </c>
      <c r="B160" s="128" t="s">
        <v>315</v>
      </c>
      <c r="C160" s="124" t="s">
        <v>79</v>
      </c>
      <c r="D160" s="125">
        <v>8</v>
      </c>
      <c r="F160" s="102">
        <f>D160*E160</f>
        <v>0</v>
      </c>
    </row>
    <row r="161" spans="1:6" x14ac:dyDescent="0.2">
      <c r="A161" s="133"/>
      <c r="B161" s="128"/>
      <c r="C161" s="124"/>
      <c r="D161" s="125"/>
    </row>
    <row r="162" spans="1:6" ht="38.25" x14ac:dyDescent="0.2">
      <c r="A162" s="133" t="s">
        <v>67</v>
      </c>
      <c r="B162" s="128" t="s">
        <v>244</v>
      </c>
      <c r="C162" s="124" t="s">
        <v>54</v>
      </c>
      <c r="D162" s="125">
        <v>2</v>
      </c>
      <c r="F162" s="102">
        <f>D162*E162</f>
        <v>0</v>
      </c>
    </row>
    <row r="163" spans="1:6" x14ac:dyDescent="0.2">
      <c r="A163" s="133"/>
      <c r="B163" s="128"/>
      <c r="C163" s="124"/>
      <c r="D163" s="125"/>
    </row>
    <row r="164" spans="1:6" ht="25.5" x14ac:dyDescent="0.2">
      <c r="A164" s="133" t="s">
        <v>69</v>
      </c>
      <c r="B164" s="128" t="s">
        <v>245</v>
      </c>
      <c r="C164" s="124" t="s">
        <v>79</v>
      </c>
      <c r="D164" s="125">
        <v>11</v>
      </c>
      <c r="F164" s="102">
        <f>D164*E164</f>
        <v>0</v>
      </c>
    </row>
    <row r="165" spans="1:6" x14ac:dyDescent="0.2">
      <c r="A165" s="119"/>
      <c r="B165" s="128"/>
      <c r="C165" s="124"/>
      <c r="D165" s="125"/>
    </row>
    <row r="166" spans="1:6" x14ac:dyDescent="0.2">
      <c r="A166" s="133"/>
      <c r="B166" s="128"/>
      <c r="C166" s="124"/>
      <c r="D166" s="125"/>
    </row>
    <row r="167" spans="1:6" x14ac:dyDescent="0.2">
      <c r="A167" s="119"/>
      <c r="B167" s="143" t="s">
        <v>158</v>
      </c>
      <c r="C167" s="144"/>
      <c r="D167" s="145"/>
      <c r="E167" s="112"/>
      <c r="F167" s="113">
        <f>SUM(F148:F166)</f>
        <v>0</v>
      </c>
    </row>
    <row r="168" spans="1:6" x14ac:dyDescent="0.2">
      <c r="A168" s="119"/>
      <c r="B168" s="146"/>
      <c r="C168" s="147"/>
      <c r="D168" s="148"/>
      <c r="E168" s="114"/>
      <c r="F168" s="115"/>
    </row>
    <row r="169" spans="1:6" x14ac:dyDescent="0.2">
      <c r="A169" s="119"/>
      <c r="B169" s="146"/>
      <c r="C169" s="147"/>
      <c r="D169" s="148"/>
      <c r="E169" s="114"/>
      <c r="F169" s="115"/>
    </row>
    <row r="170" spans="1:6" ht="15.75" x14ac:dyDescent="0.2">
      <c r="A170" s="155" t="s">
        <v>7</v>
      </c>
      <c r="B170" s="156" t="s">
        <v>189</v>
      </c>
      <c r="C170" s="124"/>
      <c r="D170" s="125"/>
    </row>
    <row r="171" spans="1:6" x14ac:dyDescent="0.2">
      <c r="A171" s="119"/>
      <c r="B171" s="120"/>
      <c r="C171" s="124"/>
      <c r="D171" s="125"/>
    </row>
    <row r="172" spans="1:6" ht="12.75" x14ac:dyDescent="0.2">
      <c r="A172" s="127" t="s">
        <v>190</v>
      </c>
      <c r="B172" s="130" t="s">
        <v>8</v>
      </c>
      <c r="C172" s="131"/>
      <c r="D172" s="132"/>
      <c r="E172" s="108"/>
      <c r="F172" s="108"/>
    </row>
    <row r="173" spans="1:6" x14ac:dyDescent="0.2">
      <c r="A173" s="119"/>
      <c r="B173" s="128"/>
      <c r="C173" s="124"/>
      <c r="D173" s="125"/>
    </row>
    <row r="174" spans="1:6" ht="25.5" x14ac:dyDescent="0.2">
      <c r="A174" s="119" t="s">
        <v>47</v>
      </c>
      <c r="B174" s="128" t="s">
        <v>191</v>
      </c>
      <c r="C174" s="124" t="s">
        <v>66</v>
      </c>
      <c r="D174" s="125">
        <v>90.8</v>
      </c>
      <c r="F174" s="102">
        <f>D174*E174</f>
        <v>0</v>
      </c>
    </row>
    <row r="175" spans="1:6" x14ac:dyDescent="0.2">
      <c r="A175" s="119"/>
      <c r="B175" s="120"/>
      <c r="C175" s="124"/>
      <c r="D175" s="125"/>
    </row>
    <row r="176" spans="1:6" x14ac:dyDescent="0.2">
      <c r="A176" s="133" t="s">
        <v>52</v>
      </c>
      <c r="B176" s="120" t="s">
        <v>192</v>
      </c>
      <c r="C176" s="124" t="s">
        <v>66</v>
      </c>
      <c r="D176" s="125">
        <v>44.8</v>
      </c>
      <c r="F176" s="102">
        <f>D176*E176</f>
        <v>0</v>
      </c>
    </row>
    <row r="177" spans="1:7" x14ac:dyDescent="0.2">
      <c r="A177" s="119"/>
      <c r="B177" s="120"/>
      <c r="C177" s="124"/>
      <c r="D177" s="125"/>
    </row>
    <row r="178" spans="1:7" x14ac:dyDescent="0.2">
      <c r="A178" s="119"/>
      <c r="B178" s="143" t="s">
        <v>161</v>
      </c>
      <c r="C178" s="144"/>
      <c r="D178" s="145"/>
      <c r="E178" s="112"/>
      <c r="F178" s="113">
        <f>SUM(F174:F177)</f>
        <v>0</v>
      </c>
      <c r="G178" s="118"/>
    </row>
    <row r="179" spans="1:7" x14ac:dyDescent="0.25">
      <c r="A179" s="165"/>
      <c r="B179" s="165"/>
      <c r="C179" s="165"/>
      <c r="D179" s="165"/>
      <c r="E179" s="159"/>
      <c r="F179" s="159"/>
    </row>
    <row r="180" spans="1:7" x14ac:dyDescent="0.25">
      <c r="A180" s="159"/>
      <c r="B180" s="159"/>
      <c r="C180" s="159"/>
      <c r="D180" s="159"/>
      <c r="E180" s="159"/>
      <c r="F180" s="159"/>
    </row>
    <row r="181" spans="1:7" x14ac:dyDescent="0.25">
      <c r="A181" s="159"/>
      <c r="B181" s="159"/>
      <c r="C181" s="159"/>
      <c r="D181" s="159"/>
      <c r="E181" s="159"/>
      <c r="F181" s="159"/>
    </row>
    <row r="182" spans="1:7" x14ac:dyDescent="0.25">
      <c r="A182" s="159"/>
      <c r="B182" s="159"/>
      <c r="C182" s="159"/>
      <c r="D182" s="159"/>
      <c r="E182" s="159"/>
      <c r="F182" s="159"/>
    </row>
    <row r="183" spans="1:7" x14ac:dyDescent="0.25">
      <c r="A183" s="159"/>
      <c r="B183" s="159"/>
      <c r="C183" s="159"/>
      <c r="D183" s="159"/>
      <c r="E183" s="159"/>
      <c r="F183" s="159"/>
    </row>
    <row r="184" spans="1:7" x14ac:dyDescent="0.25">
      <c r="A184" s="159"/>
      <c r="B184" s="159"/>
      <c r="C184" s="159"/>
      <c r="D184" s="159"/>
      <c r="E184" s="159"/>
      <c r="F184" s="159"/>
    </row>
    <row r="185" spans="1:7" x14ac:dyDescent="0.25">
      <c r="A185" s="159"/>
      <c r="B185" s="159"/>
      <c r="C185" s="159"/>
      <c r="D185" s="159"/>
      <c r="E185" s="159"/>
      <c r="F185" s="159"/>
    </row>
    <row r="186" spans="1:7" x14ac:dyDescent="0.25">
      <c r="A186" s="159"/>
      <c r="B186" s="159"/>
      <c r="C186" s="159"/>
      <c r="D186" s="159"/>
      <c r="E186" s="159"/>
      <c r="F186" s="159"/>
    </row>
  </sheetData>
  <sheetProtection algorithmName="SHA-512" hashValue="orbhNgT2eM2+dWy5OAaBDeNEyPZ4zg0w4aeeaNNFoIxYhuGbd/Lan7w/LHGpFfy/0VihfLUIeKdRwKDWc9O3/w==" saltValue="LzgbG8juSwyFujW/Z2M8FA==" spinCount="100000" sheet="1" objects="1" scenarios="1"/>
  <pageMargins left="0.70866141732283472" right="0.70866141732283472" top="0.74803149606299213" bottom="0.74803149606299213" header="0.31496062992125984" footer="0.31496062992125984"/>
  <pageSetup paperSize="9" scale="95" orientation="portrait" r:id="rId1"/>
  <headerFooter>
    <oddHeader>&amp;L&amp;G&amp;R PREUREDITEV PROSTOROV ELEKTRONIKE NA TESLOVI 30</oddHeader>
    <oddFooter>&amp;C&amp;P od &amp;N&amp;R&amp;A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A1:G126"/>
  <sheetViews>
    <sheetView tabSelected="1" topLeftCell="A11" zoomScaleNormal="100" zoomScaleSheetLayoutView="100" workbookViewId="0">
      <selection activeCell="D38" sqref="D38"/>
    </sheetView>
  </sheetViews>
  <sheetFormatPr defaultRowHeight="15" x14ac:dyDescent="0.2"/>
  <cols>
    <col min="1" max="1" width="4.85546875" style="100" bestFit="1" customWidth="1"/>
    <col min="2" max="2" width="32.85546875" style="101" customWidth="1"/>
    <col min="3" max="3" width="7.42578125" style="105" bestFit="1" customWidth="1"/>
    <col min="4" max="4" width="11.7109375" style="103" bestFit="1" customWidth="1"/>
    <col min="5" max="5" width="15.42578125" style="102" customWidth="1"/>
    <col min="6" max="6" width="16" style="102" customWidth="1"/>
    <col min="7" max="7" width="8.140625" style="103" bestFit="1" customWidth="1"/>
    <col min="8" max="256" width="9.140625" style="104"/>
    <col min="257" max="257" width="4.85546875" style="104" bestFit="1" customWidth="1"/>
    <col min="258" max="258" width="32.85546875" style="104" customWidth="1"/>
    <col min="259" max="259" width="7.42578125" style="104" bestFit="1" customWidth="1"/>
    <col min="260" max="260" width="11.7109375" style="104" bestFit="1" customWidth="1"/>
    <col min="261" max="261" width="15.42578125" style="104" customWidth="1"/>
    <col min="262" max="262" width="16" style="104" customWidth="1"/>
    <col min="263" max="263" width="110.5703125" style="104" customWidth="1"/>
    <col min="264" max="512" width="9.140625" style="104"/>
    <col min="513" max="513" width="4.85546875" style="104" bestFit="1" customWidth="1"/>
    <col min="514" max="514" width="32.85546875" style="104" customWidth="1"/>
    <col min="515" max="515" width="7.42578125" style="104" bestFit="1" customWidth="1"/>
    <col min="516" max="516" width="11.7109375" style="104" bestFit="1" customWidth="1"/>
    <col min="517" max="517" width="15.42578125" style="104" customWidth="1"/>
    <col min="518" max="518" width="16" style="104" customWidth="1"/>
    <col min="519" max="519" width="110.5703125" style="104" customWidth="1"/>
    <col min="520" max="768" width="9.140625" style="104"/>
    <col min="769" max="769" width="4.85546875" style="104" bestFit="1" customWidth="1"/>
    <col min="770" max="770" width="32.85546875" style="104" customWidth="1"/>
    <col min="771" max="771" width="7.42578125" style="104" bestFit="1" customWidth="1"/>
    <col min="772" max="772" width="11.7109375" style="104" bestFit="1" customWidth="1"/>
    <col min="773" max="773" width="15.42578125" style="104" customWidth="1"/>
    <col min="774" max="774" width="16" style="104" customWidth="1"/>
    <col min="775" max="775" width="110.5703125" style="104" customWidth="1"/>
    <col min="776" max="1024" width="9.140625" style="104"/>
    <col min="1025" max="1025" width="4.85546875" style="104" bestFit="1" customWidth="1"/>
    <col min="1026" max="1026" width="32.85546875" style="104" customWidth="1"/>
    <col min="1027" max="1027" width="7.42578125" style="104" bestFit="1" customWidth="1"/>
    <col min="1028" max="1028" width="11.7109375" style="104" bestFit="1" customWidth="1"/>
    <col min="1029" max="1029" width="15.42578125" style="104" customWidth="1"/>
    <col min="1030" max="1030" width="16" style="104" customWidth="1"/>
    <col min="1031" max="1031" width="110.5703125" style="104" customWidth="1"/>
    <col min="1032" max="1280" width="9.140625" style="104"/>
    <col min="1281" max="1281" width="4.85546875" style="104" bestFit="1" customWidth="1"/>
    <col min="1282" max="1282" width="32.85546875" style="104" customWidth="1"/>
    <col min="1283" max="1283" width="7.42578125" style="104" bestFit="1" customWidth="1"/>
    <col min="1284" max="1284" width="11.7109375" style="104" bestFit="1" customWidth="1"/>
    <col min="1285" max="1285" width="15.42578125" style="104" customWidth="1"/>
    <col min="1286" max="1286" width="16" style="104" customWidth="1"/>
    <col min="1287" max="1287" width="110.5703125" style="104" customWidth="1"/>
    <col min="1288" max="1536" width="9.140625" style="104"/>
    <col min="1537" max="1537" width="4.85546875" style="104" bestFit="1" customWidth="1"/>
    <col min="1538" max="1538" width="32.85546875" style="104" customWidth="1"/>
    <col min="1539" max="1539" width="7.42578125" style="104" bestFit="1" customWidth="1"/>
    <col min="1540" max="1540" width="11.7109375" style="104" bestFit="1" customWidth="1"/>
    <col min="1541" max="1541" width="15.42578125" style="104" customWidth="1"/>
    <col min="1542" max="1542" width="16" style="104" customWidth="1"/>
    <col min="1543" max="1543" width="110.5703125" style="104" customWidth="1"/>
    <col min="1544" max="1792" width="9.140625" style="104"/>
    <col min="1793" max="1793" width="4.85546875" style="104" bestFit="1" customWidth="1"/>
    <col min="1794" max="1794" width="32.85546875" style="104" customWidth="1"/>
    <col min="1795" max="1795" width="7.42578125" style="104" bestFit="1" customWidth="1"/>
    <col min="1796" max="1796" width="11.7109375" style="104" bestFit="1" customWidth="1"/>
    <col min="1797" max="1797" width="15.42578125" style="104" customWidth="1"/>
    <col min="1798" max="1798" width="16" style="104" customWidth="1"/>
    <col min="1799" max="1799" width="110.5703125" style="104" customWidth="1"/>
    <col min="1800" max="2048" width="9.140625" style="104"/>
    <col min="2049" max="2049" width="4.85546875" style="104" bestFit="1" customWidth="1"/>
    <col min="2050" max="2050" width="32.85546875" style="104" customWidth="1"/>
    <col min="2051" max="2051" width="7.42578125" style="104" bestFit="1" customWidth="1"/>
    <col min="2052" max="2052" width="11.7109375" style="104" bestFit="1" customWidth="1"/>
    <col min="2053" max="2053" width="15.42578125" style="104" customWidth="1"/>
    <col min="2054" max="2054" width="16" style="104" customWidth="1"/>
    <col min="2055" max="2055" width="110.5703125" style="104" customWidth="1"/>
    <col min="2056" max="2304" width="9.140625" style="104"/>
    <col min="2305" max="2305" width="4.85546875" style="104" bestFit="1" customWidth="1"/>
    <col min="2306" max="2306" width="32.85546875" style="104" customWidth="1"/>
    <col min="2307" max="2307" width="7.42578125" style="104" bestFit="1" customWidth="1"/>
    <col min="2308" max="2308" width="11.7109375" style="104" bestFit="1" customWidth="1"/>
    <col min="2309" max="2309" width="15.42578125" style="104" customWidth="1"/>
    <col min="2310" max="2310" width="16" style="104" customWidth="1"/>
    <col min="2311" max="2311" width="110.5703125" style="104" customWidth="1"/>
    <col min="2312" max="2560" width="9.140625" style="104"/>
    <col min="2561" max="2561" width="4.85546875" style="104" bestFit="1" customWidth="1"/>
    <col min="2562" max="2562" width="32.85546875" style="104" customWidth="1"/>
    <col min="2563" max="2563" width="7.42578125" style="104" bestFit="1" customWidth="1"/>
    <col min="2564" max="2564" width="11.7109375" style="104" bestFit="1" customWidth="1"/>
    <col min="2565" max="2565" width="15.42578125" style="104" customWidth="1"/>
    <col min="2566" max="2566" width="16" style="104" customWidth="1"/>
    <col min="2567" max="2567" width="110.5703125" style="104" customWidth="1"/>
    <col min="2568" max="2816" width="9.140625" style="104"/>
    <col min="2817" max="2817" width="4.85546875" style="104" bestFit="1" customWidth="1"/>
    <col min="2818" max="2818" width="32.85546875" style="104" customWidth="1"/>
    <col min="2819" max="2819" width="7.42578125" style="104" bestFit="1" customWidth="1"/>
    <col min="2820" max="2820" width="11.7109375" style="104" bestFit="1" customWidth="1"/>
    <col min="2821" max="2821" width="15.42578125" style="104" customWidth="1"/>
    <col min="2822" max="2822" width="16" style="104" customWidth="1"/>
    <col min="2823" max="2823" width="110.5703125" style="104" customWidth="1"/>
    <col min="2824" max="3072" width="9.140625" style="104"/>
    <col min="3073" max="3073" width="4.85546875" style="104" bestFit="1" customWidth="1"/>
    <col min="3074" max="3074" width="32.85546875" style="104" customWidth="1"/>
    <col min="3075" max="3075" width="7.42578125" style="104" bestFit="1" customWidth="1"/>
    <col min="3076" max="3076" width="11.7109375" style="104" bestFit="1" customWidth="1"/>
    <col min="3077" max="3077" width="15.42578125" style="104" customWidth="1"/>
    <col min="3078" max="3078" width="16" style="104" customWidth="1"/>
    <col min="3079" max="3079" width="110.5703125" style="104" customWidth="1"/>
    <col min="3080" max="3328" width="9.140625" style="104"/>
    <col min="3329" max="3329" width="4.85546875" style="104" bestFit="1" customWidth="1"/>
    <col min="3330" max="3330" width="32.85546875" style="104" customWidth="1"/>
    <col min="3331" max="3331" width="7.42578125" style="104" bestFit="1" customWidth="1"/>
    <col min="3332" max="3332" width="11.7109375" style="104" bestFit="1" customWidth="1"/>
    <col min="3333" max="3333" width="15.42578125" style="104" customWidth="1"/>
    <col min="3334" max="3334" width="16" style="104" customWidth="1"/>
    <col min="3335" max="3335" width="110.5703125" style="104" customWidth="1"/>
    <col min="3336" max="3584" width="9.140625" style="104"/>
    <col min="3585" max="3585" width="4.85546875" style="104" bestFit="1" customWidth="1"/>
    <col min="3586" max="3586" width="32.85546875" style="104" customWidth="1"/>
    <col min="3587" max="3587" width="7.42578125" style="104" bestFit="1" customWidth="1"/>
    <col min="3588" max="3588" width="11.7109375" style="104" bestFit="1" customWidth="1"/>
    <col min="3589" max="3589" width="15.42578125" style="104" customWidth="1"/>
    <col min="3590" max="3590" width="16" style="104" customWidth="1"/>
    <col min="3591" max="3591" width="110.5703125" style="104" customWidth="1"/>
    <col min="3592" max="3840" width="9.140625" style="104"/>
    <col min="3841" max="3841" width="4.85546875" style="104" bestFit="1" customWidth="1"/>
    <col min="3842" max="3842" width="32.85546875" style="104" customWidth="1"/>
    <col min="3843" max="3843" width="7.42578125" style="104" bestFit="1" customWidth="1"/>
    <col min="3844" max="3844" width="11.7109375" style="104" bestFit="1" customWidth="1"/>
    <col min="3845" max="3845" width="15.42578125" style="104" customWidth="1"/>
    <col min="3846" max="3846" width="16" style="104" customWidth="1"/>
    <col min="3847" max="3847" width="110.5703125" style="104" customWidth="1"/>
    <col min="3848" max="4096" width="9.140625" style="104"/>
    <col min="4097" max="4097" width="4.85546875" style="104" bestFit="1" customWidth="1"/>
    <col min="4098" max="4098" width="32.85546875" style="104" customWidth="1"/>
    <col min="4099" max="4099" width="7.42578125" style="104" bestFit="1" customWidth="1"/>
    <col min="4100" max="4100" width="11.7109375" style="104" bestFit="1" customWidth="1"/>
    <col min="4101" max="4101" width="15.42578125" style="104" customWidth="1"/>
    <col min="4102" max="4102" width="16" style="104" customWidth="1"/>
    <col min="4103" max="4103" width="110.5703125" style="104" customWidth="1"/>
    <col min="4104" max="4352" width="9.140625" style="104"/>
    <col min="4353" max="4353" width="4.85546875" style="104" bestFit="1" customWidth="1"/>
    <col min="4354" max="4354" width="32.85546875" style="104" customWidth="1"/>
    <col min="4355" max="4355" width="7.42578125" style="104" bestFit="1" customWidth="1"/>
    <col min="4356" max="4356" width="11.7109375" style="104" bestFit="1" customWidth="1"/>
    <col min="4357" max="4357" width="15.42578125" style="104" customWidth="1"/>
    <col min="4358" max="4358" width="16" style="104" customWidth="1"/>
    <col min="4359" max="4359" width="110.5703125" style="104" customWidth="1"/>
    <col min="4360" max="4608" width="9.140625" style="104"/>
    <col min="4609" max="4609" width="4.85546875" style="104" bestFit="1" customWidth="1"/>
    <col min="4610" max="4610" width="32.85546875" style="104" customWidth="1"/>
    <col min="4611" max="4611" width="7.42578125" style="104" bestFit="1" customWidth="1"/>
    <col min="4612" max="4612" width="11.7109375" style="104" bestFit="1" customWidth="1"/>
    <col min="4613" max="4613" width="15.42578125" style="104" customWidth="1"/>
    <col min="4614" max="4614" width="16" style="104" customWidth="1"/>
    <col min="4615" max="4615" width="110.5703125" style="104" customWidth="1"/>
    <col min="4616" max="4864" width="9.140625" style="104"/>
    <col min="4865" max="4865" width="4.85546875" style="104" bestFit="1" customWidth="1"/>
    <col min="4866" max="4866" width="32.85546875" style="104" customWidth="1"/>
    <col min="4867" max="4867" width="7.42578125" style="104" bestFit="1" customWidth="1"/>
    <col min="4868" max="4868" width="11.7109375" style="104" bestFit="1" customWidth="1"/>
    <col min="4869" max="4869" width="15.42578125" style="104" customWidth="1"/>
    <col min="4870" max="4870" width="16" style="104" customWidth="1"/>
    <col min="4871" max="4871" width="110.5703125" style="104" customWidth="1"/>
    <col min="4872" max="5120" width="9.140625" style="104"/>
    <col min="5121" max="5121" width="4.85546875" style="104" bestFit="1" customWidth="1"/>
    <col min="5122" max="5122" width="32.85546875" style="104" customWidth="1"/>
    <col min="5123" max="5123" width="7.42578125" style="104" bestFit="1" customWidth="1"/>
    <col min="5124" max="5124" width="11.7109375" style="104" bestFit="1" customWidth="1"/>
    <col min="5125" max="5125" width="15.42578125" style="104" customWidth="1"/>
    <col min="5126" max="5126" width="16" style="104" customWidth="1"/>
    <col min="5127" max="5127" width="110.5703125" style="104" customWidth="1"/>
    <col min="5128" max="5376" width="9.140625" style="104"/>
    <col min="5377" max="5377" width="4.85546875" style="104" bestFit="1" customWidth="1"/>
    <col min="5378" max="5378" width="32.85546875" style="104" customWidth="1"/>
    <col min="5379" max="5379" width="7.42578125" style="104" bestFit="1" customWidth="1"/>
    <col min="5380" max="5380" width="11.7109375" style="104" bestFit="1" customWidth="1"/>
    <col min="5381" max="5381" width="15.42578125" style="104" customWidth="1"/>
    <col min="5382" max="5382" width="16" style="104" customWidth="1"/>
    <col min="5383" max="5383" width="110.5703125" style="104" customWidth="1"/>
    <col min="5384" max="5632" width="9.140625" style="104"/>
    <col min="5633" max="5633" width="4.85546875" style="104" bestFit="1" customWidth="1"/>
    <col min="5634" max="5634" width="32.85546875" style="104" customWidth="1"/>
    <col min="5635" max="5635" width="7.42578125" style="104" bestFit="1" customWidth="1"/>
    <col min="5636" max="5636" width="11.7109375" style="104" bestFit="1" customWidth="1"/>
    <col min="5637" max="5637" width="15.42578125" style="104" customWidth="1"/>
    <col min="5638" max="5638" width="16" style="104" customWidth="1"/>
    <col min="5639" max="5639" width="110.5703125" style="104" customWidth="1"/>
    <col min="5640" max="5888" width="9.140625" style="104"/>
    <col min="5889" max="5889" width="4.85546875" style="104" bestFit="1" customWidth="1"/>
    <col min="5890" max="5890" width="32.85546875" style="104" customWidth="1"/>
    <col min="5891" max="5891" width="7.42578125" style="104" bestFit="1" customWidth="1"/>
    <col min="5892" max="5892" width="11.7109375" style="104" bestFit="1" customWidth="1"/>
    <col min="5893" max="5893" width="15.42578125" style="104" customWidth="1"/>
    <col min="5894" max="5894" width="16" style="104" customWidth="1"/>
    <col min="5895" max="5895" width="110.5703125" style="104" customWidth="1"/>
    <col min="5896" max="6144" width="9.140625" style="104"/>
    <col min="6145" max="6145" width="4.85546875" style="104" bestFit="1" customWidth="1"/>
    <col min="6146" max="6146" width="32.85546875" style="104" customWidth="1"/>
    <col min="6147" max="6147" width="7.42578125" style="104" bestFit="1" customWidth="1"/>
    <col min="6148" max="6148" width="11.7109375" style="104" bestFit="1" customWidth="1"/>
    <col min="6149" max="6149" width="15.42578125" style="104" customWidth="1"/>
    <col min="6150" max="6150" width="16" style="104" customWidth="1"/>
    <col min="6151" max="6151" width="110.5703125" style="104" customWidth="1"/>
    <col min="6152" max="6400" width="9.140625" style="104"/>
    <col min="6401" max="6401" width="4.85546875" style="104" bestFit="1" customWidth="1"/>
    <col min="6402" max="6402" width="32.85546875" style="104" customWidth="1"/>
    <col min="6403" max="6403" width="7.42578125" style="104" bestFit="1" customWidth="1"/>
    <col min="6404" max="6404" width="11.7109375" style="104" bestFit="1" customWidth="1"/>
    <col min="6405" max="6405" width="15.42578125" style="104" customWidth="1"/>
    <col min="6406" max="6406" width="16" style="104" customWidth="1"/>
    <col min="6407" max="6407" width="110.5703125" style="104" customWidth="1"/>
    <col min="6408" max="6656" width="9.140625" style="104"/>
    <col min="6657" max="6657" width="4.85546875" style="104" bestFit="1" customWidth="1"/>
    <col min="6658" max="6658" width="32.85546875" style="104" customWidth="1"/>
    <col min="6659" max="6659" width="7.42578125" style="104" bestFit="1" customWidth="1"/>
    <col min="6660" max="6660" width="11.7109375" style="104" bestFit="1" customWidth="1"/>
    <col min="6661" max="6661" width="15.42578125" style="104" customWidth="1"/>
    <col min="6662" max="6662" width="16" style="104" customWidth="1"/>
    <col min="6663" max="6663" width="110.5703125" style="104" customWidth="1"/>
    <col min="6664" max="6912" width="9.140625" style="104"/>
    <col min="6913" max="6913" width="4.85546875" style="104" bestFit="1" customWidth="1"/>
    <col min="6914" max="6914" width="32.85546875" style="104" customWidth="1"/>
    <col min="6915" max="6915" width="7.42578125" style="104" bestFit="1" customWidth="1"/>
    <col min="6916" max="6916" width="11.7109375" style="104" bestFit="1" customWidth="1"/>
    <col min="6917" max="6917" width="15.42578125" style="104" customWidth="1"/>
    <col min="6918" max="6918" width="16" style="104" customWidth="1"/>
    <col min="6919" max="6919" width="110.5703125" style="104" customWidth="1"/>
    <col min="6920" max="7168" width="9.140625" style="104"/>
    <col min="7169" max="7169" width="4.85546875" style="104" bestFit="1" customWidth="1"/>
    <col min="7170" max="7170" width="32.85546875" style="104" customWidth="1"/>
    <col min="7171" max="7171" width="7.42578125" style="104" bestFit="1" customWidth="1"/>
    <col min="7172" max="7172" width="11.7109375" style="104" bestFit="1" customWidth="1"/>
    <col min="7173" max="7173" width="15.42578125" style="104" customWidth="1"/>
    <col min="7174" max="7174" width="16" style="104" customWidth="1"/>
    <col min="7175" max="7175" width="110.5703125" style="104" customWidth="1"/>
    <col min="7176" max="7424" width="9.140625" style="104"/>
    <col min="7425" max="7425" width="4.85546875" style="104" bestFit="1" customWidth="1"/>
    <col min="7426" max="7426" width="32.85546875" style="104" customWidth="1"/>
    <col min="7427" max="7427" width="7.42578125" style="104" bestFit="1" customWidth="1"/>
    <col min="7428" max="7428" width="11.7109375" style="104" bestFit="1" customWidth="1"/>
    <col min="7429" max="7429" width="15.42578125" style="104" customWidth="1"/>
    <col min="7430" max="7430" width="16" style="104" customWidth="1"/>
    <col min="7431" max="7431" width="110.5703125" style="104" customWidth="1"/>
    <col min="7432" max="7680" width="9.140625" style="104"/>
    <col min="7681" max="7681" width="4.85546875" style="104" bestFit="1" customWidth="1"/>
    <col min="7682" max="7682" width="32.85546875" style="104" customWidth="1"/>
    <col min="7683" max="7683" width="7.42578125" style="104" bestFit="1" customWidth="1"/>
    <col min="7684" max="7684" width="11.7109375" style="104" bestFit="1" customWidth="1"/>
    <col min="7685" max="7685" width="15.42578125" style="104" customWidth="1"/>
    <col min="7686" max="7686" width="16" style="104" customWidth="1"/>
    <col min="7687" max="7687" width="110.5703125" style="104" customWidth="1"/>
    <col min="7688" max="7936" width="9.140625" style="104"/>
    <col min="7937" max="7937" width="4.85546875" style="104" bestFit="1" customWidth="1"/>
    <col min="7938" max="7938" width="32.85546875" style="104" customWidth="1"/>
    <col min="7939" max="7939" width="7.42578125" style="104" bestFit="1" customWidth="1"/>
    <col min="7940" max="7940" width="11.7109375" style="104" bestFit="1" customWidth="1"/>
    <col min="7941" max="7941" width="15.42578125" style="104" customWidth="1"/>
    <col min="7942" max="7942" width="16" style="104" customWidth="1"/>
    <col min="7943" max="7943" width="110.5703125" style="104" customWidth="1"/>
    <col min="7944" max="8192" width="9.140625" style="104"/>
    <col min="8193" max="8193" width="4.85546875" style="104" bestFit="1" customWidth="1"/>
    <col min="8194" max="8194" width="32.85546875" style="104" customWidth="1"/>
    <col min="8195" max="8195" width="7.42578125" style="104" bestFit="1" customWidth="1"/>
    <col min="8196" max="8196" width="11.7109375" style="104" bestFit="1" customWidth="1"/>
    <col min="8197" max="8197" width="15.42578125" style="104" customWidth="1"/>
    <col min="8198" max="8198" width="16" style="104" customWidth="1"/>
    <col min="8199" max="8199" width="110.5703125" style="104" customWidth="1"/>
    <col min="8200" max="8448" width="9.140625" style="104"/>
    <col min="8449" max="8449" width="4.85546875" style="104" bestFit="1" customWidth="1"/>
    <col min="8450" max="8450" width="32.85546875" style="104" customWidth="1"/>
    <col min="8451" max="8451" width="7.42578125" style="104" bestFit="1" customWidth="1"/>
    <col min="8452" max="8452" width="11.7109375" style="104" bestFit="1" customWidth="1"/>
    <col min="8453" max="8453" width="15.42578125" style="104" customWidth="1"/>
    <col min="8454" max="8454" width="16" style="104" customWidth="1"/>
    <col min="8455" max="8455" width="110.5703125" style="104" customWidth="1"/>
    <col min="8456" max="8704" width="9.140625" style="104"/>
    <col min="8705" max="8705" width="4.85546875" style="104" bestFit="1" customWidth="1"/>
    <col min="8706" max="8706" width="32.85546875" style="104" customWidth="1"/>
    <col min="8707" max="8707" width="7.42578125" style="104" bestFit="1" customWidth="1"/>
    <col min="8708" max="8708" width="11.7109375" style="104" bestFit="1" customWidth="1"/>
    <col min="8709" max="8709" width="15.42578125" style="104" customWidth="1"/>
    <col min="8710" max="8710" width="16" style="104" customWidth="1"/>
    <col min="8711" max="8711" width="110.5703125" style="104" customWidth="1"/>
    <col min="8712" max="8960" width="9.140625" style="104"/>
    <col min="8961" max="8961" width="4.85546875" style="104" bestFit="1" customWidth="1"/>
    <col min="8962" max="8962" width="32.85546875" style="104" customWidth="1"/>
    <col min="8963" max="8963" width="7.42578125" style="104" bestFit="1" customWidth="1"/>
    <col min="8964" max="8964" width="11.7109375" style="104" bestFit="1" customWidth="1"/>
    <col min="8965" max="8965" width="15.42578125" style="104" customWidth="1"/>
    <col min="8966" max="8966" width="16" style="104" customWidth="1"/>
    <col min="8967" max="8967" width="110.5703125" style="104" customWidth="1"/>
    <col min="8968" max="9216" width="9.140625" style="104"/>
    <col min="9217" max="9217" width="4.85546875" style="104" bestFit="1" customWidth="1"/>
    <col min="9218" max="9218" width="32.85546875" style="104" customWidth="1"/>
    <col min="9219" max="9219" width="7.42578125" style="104" bestFit="1" customWidth="1"/>
    <col min="9220" max="9220" width="11.7109375" style="104" bestFit="1" customWidth="1"/>
    <col min="9221" max="9221" width="15.42578125" style="104" customWidth="1"/>
    <col min="9222" max="9222" width="16" style="104" customWidth="1"/>
    <col min="9223" max="9223" width="110.5703125" style="104" customWidth="1"/>
    <col min="9224" max="9472" width="9.140625" style="104"/>
    <col min="9473" max="9473" width="4.85546875" style="104" bestFit="1" customWidth="1"/>
    <col min="9474" max="9474" width="32.85546875" style="104" customWidth="1"/>
    <col min="9475" max="9475" width="7.42578125" style="104" bestFit="1" customWidth="1"/>
    <col min="9476" max="9476" width="11.7109375" style="104" bestFit="1" customWidth="1"/>
    <col min="9477" max="9477" width="15.42578125" style="104" customWidth="1"/>
    <col min="9478" max="9478" width="16" style="104" customWidth="1"/>
    <col min="9479" max="9479" width="110.5703125" style="104" customWidth="1"/>
    <col min="9480" max="9728" width="9.140625" style="104"/>
    <col min="9729" max="9729" width="4.85546875" style="104" bestFit="1" customWidth="1"/>
    <col min="9730" max="9730" width="32.85546875" style="104" customWidth="1"/>
    <col min="9731" max="9731" width="7.42578125" style="104" bestFit="1" customWidth="1"/>
    <col min="9732" max="9732" width="11.7109375" style="104" bestFit="1" customWidth="1"/>
    <col min="9733" max="9733" width="15.42578125" style="104" customWidth="1"/>
    <col min="9734" max="9734" width="16" style="104" customWidth="1"/>
    <col min="9735" max="9735" width="110.5703125" style="104" customWidth="1"/>
    <col min="9736" max="9984" width="9.140625" style="104"/>
    <col min="9985" max="9985" width="4.85546875" style="104" bestFit="1" customWidth="1"/>
    <col min="9986" max="9986" width="32.85546875" style="104" customWidth="1"/>
    <col min="9987" max="9987" width="7.42578125" style="104" bestFit="1" customWidth="1"/>
    <col min="9988" max="9988" width="11.7109375" style="104" bestFit="1" customWidth="1"/>
    <col min="9989" max="9989" width="15.42578125" style="104" customWidth="1"/>
    <col min="9990" max="9990" width="16" style="104" customWidth="1"/>
    <col min="9991" max="9991" width="110.5703125" style="104" customWidth="1"/>
    <col min="9992" max="10240" width="9.140625" style="104"/>
    <col min="10241" max="10241" width="4.85546875" style="104" bestFit="1" customWidth="1"/>
    <col min="10242" max="10242" width="32.85546875" style="104" customWidth="1"/>
    <col min="10243" max="10243" width="7.42578125" style="104" bestFit="1" customWidth="1"/>
    <col min="10244" max="10244" width="11.7109375" style="104" bestFit="1" customWidth="1"/>
    <col min="10245" max="10245" width="15.42578125" style="104" customWidth="1"/>
    <col min="10246" max="10246" width="16" style="104" customWidth="1"/>
    <col min="10247" max="10247" width="110.5703125" style="104" customWidth="1"/>
    <col min="10248" max="10496" width="9.140625" style="104"/>
    <col min="10497" max="10497" width="4.85546875" style="104" bestFit="1" customWidth="1"/>
    <col min="10498" max="10498" width="32.85546875" style="104" customWidth="1"/>
    <col min="10499" max="10499" width="7.42578125" style="104" bestFit="1" customWidth="1"/>
    <col min="10500" max="10500" width="11.7109375" style="104" bestFit="1" customWidth="1"/>
    <col min="10501" max="10501" width="15.42578125" style="104" customWidth="1"/>
    <col min="10502" max="10502" width="16" style="104" customWidth="1"/>
    <col min="10503" max="10503" width="110.5703125" style="104" customWidth="1"/>
    <col min="10504" max="10752" width="9.140625" style="104"/>
    <col min="10753" max="10753" width="4.85546875" style="104" bestFit="1" customWidth="1"/>
    <col min="10754" max="10754" width="32.85546875" style="104" customWidth="1"/>
    <col min="10755" max="10755" width="7.42578125" style="104" bestFit="1" customWidth="1"/>
    <col min="10756" max="10756" width="11.7109375" style="104" bestFit="1" customWidth="1"/>
    <col min="10757" max="10757" width="15.42578125" style="104" customWidth="1"/>
    <col min="10758" max="10758" width="16" style="104" customWidth="1"/>
    <col min="10759" max="10759" width="110.5703125" style="104" customWidth="1"/>
    <col min="10760" max="11008" width="9.140625" style="104"/>
    <col min="11009" max="11009" width="4.85546875" style="104" bestFit="1" customWidth="1"/>
    <col min="11010" max="11010" width="32.85546875" style="104" customWidth="1"/>
    <col min="11011" max="11011" width="7.42578125" style="104" bestFit="1" customWidth="1"/>
    <col min="11012" max="11012" width="11.7109375" style="104" bestFit="1" customWidth="1"/>
    <col min="11013" max="11013" width="15.42578125" style="104" customWidth="1"/>
    <col min="11014" max="11014" width="16" style="104" customWidth="1"/>
    <col min="11015" max="11015" width="110.5703125" style="104" customWidth="1"/>
    <col min="11016" max="11264" width="9.140625" style="104"/>
    <col min="11265" max="11265" width="4.85546875" style="104" bestFit="1" customWidth="1"/>
    <col min="11266" max="11266" width="32.85546875" style="104" customWidth="1"/>
    <col min="11267" max="11267" width="7.42578125" style="104" bestFit="1" customWidth="1"/>
    <col min="11268" max="11268" width="11.7109375" style="104" bestFit="1" customWidth="1"/>
    <col min="11269" max="11269" width="15.42578125" style="104" customWidth="1"/>
    <col min="11270" max="11270" width="16" style="104" customWidth="1"/>
    <col min="11271" max="11271" width="110.5703125" style="104" customWidth="1"/>
    <col min="11272" max="11520" width="9.140625" style="104"/>
    <col min="11521" max="11521" width="4.85546875" style="104" bestFit="1" customWidth="1"/>
    <col min="11522" max="11522" width="32.85546875" style="104" customWidth="1"/>
    <col min="11523" max="11523" width="7.42578125" style="104" bestFit="1" customWidth="1"/>
    <col min="11524" max="11524" width="11.7109375" style="104" bestFit="1" customWidth="1"/>
    <col min="11525" max="11525" width="15.42578125" style="104" customWidth="1"/>
    <col min="11526" max="11526" width="16" style="104" customWidth="1"/>
    <col min="11527" max="11527" width="110.5703125" style="104" customWidth="1"/>
    <col min="11528" max="11776" width="9.140625" style="104"/>
    <col min="11777" max="11777" width="4.85546875" style="104" bestFit="1" customWidth="1"/>
    <col min="11778" max="11778" width="32.85546875" style="104" customWidth="1"/>
    <col min="11779" max="11779" width="7.42578125" style="104" bestFit="1" customWidth="1"/>
    <col min="11780" max="11780" width="11.7109375" style="104" bestFit="1" customWidth="1"/>
    <col min="11781" max="11781" width="15.42578125" style="104" customWidth="1"/>
    <col min="11782" max="11782" width="16" style="104" customWidth="1"/>
    <col min="11783" max="11783" width="110.5703125" style="104" customWidth="1"/>
    <col min="11784" max="12032" width="9.140625" style="104"/>
    <col min="12033" max="12033" width="4.85546875" style="104" bestFit="1" customWidth="1"/>
    <col min="12034" max="12034" width="32.85546875" style="104" customWidth="1"/>
    <col min="12035" max="12035" width="7.42578125" style="104" bestFit="1" customWidth="1"/>
    <col min="12036" max="12036" width="11.7109375" style="104" bestFit="1" customWidth="1"/>
    <col min="12037" max="12037" width="15.42578125" style="104" customWidth="1"/>
    <col min="12038" max="12038" width="16" style="104" customWidth="1"/>
    <col min="12039" max="12039" width="110.5703125" style="104" customWidth="1"/>
    <col min="12040" max="12288" width="9.140625" style="104"/>
    <col min="12289" max="12289" width="4.85546875" style="104" bestFit="1" customWidth="1"/>
    <col min="12290" max="12290" width="32.85546875" style="104" customWidth="1"/>
    <col min="12291" max="12291" width="7.42578125" style="104" bestFit="1" customWidth="1"/>
    <col min="12292" max="12292" width="11.7109375" style="104" bestFit="1" customWidth="1"/>
    <col min="12293" max="12293" width="15.42578125" style="104" customWidth="1"/>
    <col min="12294" max="12294" width="16" style="104" customWidth="1"/>
    <col min="12295" max="12295" width="110.5703125" style="104" customWidth="1"/>
    <col min="12296" max="12544" width="9.140625" style="104"/>
    <col min="12545" max="12545" width="4.85546875" style="104" bestFit="1" customWidth="1"/>
    <col min="12546" max="12546" width="32.85546875" style="104" customWidth="1"/>
    <col min="12547" max="12547" width="7.42578125" style="104" bestFit="1" customWidth="1"/>
    <col min="12548" max="12548" width="11.7109375" style="104" bestFit="1" customWidth="1"/>
    <col min="12549" max="12549" width="15.42578125" style="104" customWidth="1"/>
    <col min="12550" max="12550" width="16" style="104" customWidth="1"/>
    <col min="12551" max="12551" width="110.5703125" style="104" customWidth="1"/>
    <col min="12552" max="12800" width="9.140625" style="104"/>
    <col min="12801" max="12801" width="4.85546875" style="104" bestFit="1" customWidth="1"/>
    <col min="12802" max="12802" width="32.85546875" style="104" customWidth="1"/>
    <col min="12803" max="12803" width="7.42578125" style="104" bestFit="1" customWidth="1"/>
    <col min="12804" max="12804" width="11.7109375" style="104" bestFit="1" customWidth="1"/>
    <col min="12805" max="12805" width="15.42578125" style="104" customWidth="1"/>
    <col min="12806" max="12806" width="16" style="104" customWidth="1"/>
    <col min="12807" max="12807" width="110.5703125" style="104" customWidth="1"/>
    <col min="12808" max="13056" width="9.140625" style="104"/>
    <col min="13057" max="13057" width="4.85546875" style="104" bestFit="1" customWidth="1"/>
    <col min="13058" max="13058" width="32.85546875" style="104" customWidth="1"/>
    <col min="13059" max="13059" width="7.42578125" style="104" bestFit="1" customWidth="1"/>
    <col min="13060" max="13060" width="11.7109375" style="104" bestFit="1" customWidth="1"/>
    <col min="13061" max="13061" width="15.42578125" style="104" customWidth="1"/>
    <col min="13062" max="13062" width="16" style="104" customWidth="1"/>
    <col min="13063" max="13063" width="110.5703125" style="104" customWidth="1"/>
    <col min="13064" max="13312" width="9.140625" style="104"/>
    <col min="13313" max="13313" width="4.85546875" style="104" bestFit="1" customWidth="1"/>
    <col min="13314" max="13314" width="32.85546875" style="104" customWidth="1"/>
    <col min="13315" max="13315" width="7.42578125" style="104" bestFit="1" customWidth="1"/>
    <col min="13316" max="13316" width="11.7109375" style="104" bestFit="1" customWidth="1"/>
    <col min="13317" max="13317" width="15.42578125" style="104" customWidth="1"/>
    <col min="13318" max="13318" width="16" style="104" customWidth="1"/>
    <col min="13319" max="13319" width="110.5703125" style="104" customWidth="1"/>
    <col min="13320" max="13568" width="9.140625" style="104"/>
    <col min="13569" max="13569" width="4.85546875" style="104" bestFit="1" customWidth="1"/>
    <col min="13570" max="13570" width="32.85546875" style="104" customWidth="1"/>
    <col min="13571" max="13571" width="7.42578125" style="104" bestFit="1" customWidth="1"/>
    <col min="13572" max="13572" width="11.7109375" style="104" bestFit="1" customWidth="1"/>
    <col min="13573" max="13573" width="15.42578125" style="104" customWidth="1"/>
    <col min="13574" max="13574" width="16" style="104" customWidth="1"/>
    <col min="13575" max="13575" width="110.5703125" style="104" customWidth="1"/>
    <col min="13576" max="13824" width="9.140625" style="104"/>
    <col min="13825" max="13825" width="4.85546875" style="104" bestFit="1" customWidth="1"/>
    <col min="13826" max="13826" width="32.85546875" style="104" customWidth="1"/>
    <col min="13827" max="13827" width="7.42578125" style="104" bestFit="1" customWidth="1"/>
    <col min="13828" max="13828" width="11.7109375" style="104" bestFit="1" customWidth="1"/>
    <col min="13829" max="13829" width="15.42578125" style="104" customWidth="1"/>
    <col min="13830" max="13830" width="16" style="104" customWidth="1"/>
    <col min="13831" max="13831" width="110.5703125" style="104" customWidth="1"/>
    <col min="13832" max="14080" width="9.140625" style="104"/>
    <col min="14081" max="14081" width="4.85546875" style="104" bestFit="1" customWidth="1"/>
    <col min="14082" max="14082" width="32.85546875" style="104" customWidth="1"/>
    <col min="14083" max="14083" width="7.42578125" style="104" bestFit="1" customWidth="1"/>
    <col min="14084" max="14084" width="11.7109375" style="104" bestFit="1" customWidth="1"/>
    <col min="14085" max="14085" width="15.42578125" style="104" customWidth="1"/>
    <col min="14086" max="14086" width="16" style="104" customWidth="1"/>
    <col min="14087" max="14087" width="110.5703125" style="104" customWidth="1"/>
    <col min="14088" max="14336" width="9.140625" style="104"/>
    <col min="14337" max="14337" width="4.85546875" style="104" bestFit="1" customWidth="1"/>
    <col min="14338" max="14338" width="32.85546875" style="104" customWidth="1"/>
    <col min="14339" max="14339" width="7.42578125" style="104" bestFit="1" customWidth="1"/>
    <col min="14340" max="14340" width="11.7109375" style="104" bestFit="1" customWidth="1"/>
    <col min="14341" max="14341" width="15.42578125" style="104" customWidth="1"/>
    <col min="14342" max="14342" width="16" style="104" customWidth="1"/>
    <col min="14343" max="14343" width="110.5703125" style="104" customWidth="1"/>
    <col min="14344" max="14592" width="9.140625" style="104"/>
    <col min="14593" max="14593" width="4.85546875" style="104" bestFit="1" customWidth="1"/>
    <col min="14594" max="14594" width="32.85546875" style="104" customWidth="1"/>
    <col min="14595" max="14595" width="7.42578125" style="104" bestFit="1" customWidth="1"/>
    <col min="14596" max="14596" width="11.7109375" style="104" bestFit="1" customWidth="1"/>
    <col min="14597" max="14597" width="15.42578125" style="104" customWidth="1"/>
    <col min="14598" max="14598" width="16" style="104" customWidth="1"/>
    <col min="14599" max="14599" width="110.5703125" style="104" customWidth="1"/>
    <col min="14600" max="14848" width="9.140625" style="104"/>
    <col min="14849" max="14849" width="4.85546875" style="104" bestFit="1" customWidth="1"/>
    <col min="14850" max="14850" width="32.85546875" style="104" customWidth="1"/>
    <col min="14851" max="14851" width="7.42578125" style="104" bestFit="1" customWidth="1"/>
    <col min="14852" max="14852" width="11.7109375" style="104" bestFit="1" customWidth="1"/>
    <col min="14853" max="14853" width="15.42578125" style="104" customWidth="1"/>
    <col min="14854" max="14854" width="16" style="104" customWidth="1"/>
    <col min="14855" max="14855" width="110.5703125" style="104" customWidth="1"/>
    <col min="14856" max="15104" width="9.140625" style="104"/>
    <col min="15105" max="15105" width="4.85546875" style="104" bestFit="1" customWidth="1"/>
    <col min="15106" max="15106" width="32.85546875" style="104" customWidth="1"/>
    <col min="15107" max="15107" width="7.42578125" style="104" bestFit="1" customWidth="1"/>
    <col min="15108" max="15108" width="11.7109375" style="104" bestFit="1" customWidth="1"/>
    <col min="15109" max="15109" width="15.42578125" style="104" customWidth="1"/>
    <col min="15110" max="15110" width="16" style="104" customWidth="1"/>
    <col min="15111" max="15111" width="110.5703125" style="104" customWidth="1"/>
    <col min="15112" max="15360" width="9.140625" style="104"/>
    <col min="15361" max="15361" width="4.85546875" style="104" bestFit="1" customWidth="1"/>
    <col min="15362" max="15362" width="32.85546875" style="104" customWidth="1"/>
    <col min="15363" max="15363" width="7.42578125" style="104" bestFit="1" customWidth="1"/>
    <col min="15364" max="15364" width="11.7109375" style="104" bestFit="1" customWidth="1"/>
    <col min="15365" max="15365" width="15.42578125" style="104" customWidth="1"/>
    <col min="15366" max="15366" width="16" style="104" customWidth="1"/>
    <col min="15367" max="15367" width="110.5703125" style="104" customWidth="1"/>
    <col min="15368" max="15616" width="9.140625" style="104"/>
    <col min="15617" max="15617" width="4.85546875" style="104" bestFit="1" customWidth="1"/>
    <col min="15618" max="15618" width="32.85546875" style="104" customWidth="1"/>
    <col min="15619" max="15619" width="7.42578125" style="104" bestFit="1" customWidth="1"/>
    <col min="15620" max="15620" width="11.7109375" style="104" bestFit="1" customWidth="1"/>
    <col min="15621" max="15621" width="15.42578125" style="104" customWidth="1"/>
    <col min="15622" max="15622" width="16" style="104" customWidth="1"/>
    <col min="15623" max="15623" width="110.5703125" style="104" customWidth="1"/>
    <col min="15624" max="15872" width="9.140625" style="104"/>
    <col min="15873" max="15873" width="4.85546875" style="104" bestFit="1" customWidth="1"/>
    <col min="15874" max="15874" width="32.85546875" style="104" customWidth="1"/>
    <col min="15875" max="15875" width="7.42578125" style="104" bestFit="1" customWidth="1"/>
    <col min="15876" max="15876" width="11.7109375" style="104" bestFit="1" customWidth="1"/>
    <col min="15877" max="15877" width="15.42578125" style="104" customWidth="1"/>
    <col min="15878" max="15878" width="16" style="104" customWidth="1"/>
    <col min="15879" max="15879" width="110.5703125" style="104" customWidth="1"/>
    <col min="15880" max="16128" width="9.140625" style="104"/>
    <col min="16129" max="16129" width="4.85546875" style="104" bestFit="1" customWidth="1"/>
    <col min="16130" max="16130" width="32.85546875" style="104" customWidth="1"/>
    <col min="16131" max="16131" width="7.42578125" style="104" bestFit="1" customWidth="1"/>
    <col min="16132" max="16132" width="11.7109375" style="104" bestFit="1" customWidth="1"/>
    <col min="16133" max="16133" width="15.42578125" style="104" customWidth="1"/>
    <col min="16134" max="16134" width="16" style="104" customWidth="1"/>
    <col min="16135" max="16135" width="110.5703125" style="104" customWidth="1"/>
    <col min="16136" max="16384" width="9.140625" style="104"/>
  </cols>
  <sheetData>
    <row r="1" spans="1:7" x14ac:dyDescent="0.2">
      <c r="A1" s="119"/>
      <c r="B1" s="120"/>
      <c r="C1" s="121" t="s">
        <v>41</v>
      </c>
      <c r="D1" s="121" t="s">
        <v>42</v>
      </c>
      <c r="E1" s="102" t="s">
        <v>43</v>
      </c>
      <c r="F1" s="102" t="s">
        <v>44</v>
      </c>
    </row>
    <row r="2" spans="1:7" ht="15.75" x14ac:dyDescent="0.25">
      <c r="A2" s="122" t="s">
        <v>1</v>
      </c>
      <c r="B2" s="123" t="s">
        <v>2</v>
      </c>
      <c r="C2" s="124"/>
      <c r="D2" s="125"/>
      <c r="F2" s="106"/>
    </row>
    <row r="3" spans="1:7" x14ac:dyDescent="0.2">
      <c r="A3" s="119"/>
      <c r="B3" s="126"/>
      <c r="C3" s="124"/>
      <c r="D3" s="125"/>
      <c r="F3" s="106"/>
    </row>
    <row r="4" spans="1:7" ht="12.75" x14ac:dyDescent="0.2">
      <c r="A4" s="127" t="s">
        <v>45</v>
      </c>
      <c r="B4" s="126" t="s">
        <v>46</v>
      </c>
      <c r="C4" s="124"/>
      <c r="D4" s="125"/>
      <c r="F4" s="106"/>
    </row>
    <row r="5" spans="1:7" x14ac:dyDescent="0.2">
      <c r="A5" s="119"/>
      <c r="B5" s="126"/>
      <c r="C5" s="124"/>
      <c r="D5" s="125"/>
      <c r="F5" s="106"/>
    </row>
    <row r="6" spans="1:7" ht="204" x14ac:dyDescent="0.2">
      <c r="A6" s="119" t="s">
        <v>47</v>
      </c>
      <c r="B6" s="128" t="s">
        <v>48</v>
      </c>
      <c r="C6" s="129" t="s">
        <v>49</v>
      </c>
      <c r="D6" s="125">
        <v>1</v>
      </c>
      <c r="F6" s="102">
        <f>D6*E6</f>
        <v>0</v>
      </c>
    </row>
    <row r="7" spans="1:7" x14ac:dyDescent="0.2">
      <c r="A7" s="119"/>
      <c r="B7" s="128"/>
      <c r="C7" s="124"/>
      <c r="D7" s="125"/>
    </row>
    <row r="8" spans="1:7" s="109" customFormat="1" ht="12.75" x14ac:dyDescent="0.2">
      <c r="A8" s="127" t="s">
        <v>50</v>
      </c>
      <c r="B8" s="130" t="s">
        <v>51</v>
      </c>
      <c r="C8" s="131"/>
      <c r="D8" s="132"/>
      <c r="E8" s="108"/>
      <c r="F8" s="108"/>
      <c r="G8" s="107"/>
    </row>
    <row r="9" spans="1:7" x14ac:dyDescent="0.2">
      <c r="A9" s="119"/>
      <c r="B9" s="128"/>
      <c r="C9" s="124"/>
      <c r="D9" s="125"/>
    </row>
    <row r="10" spans="1:7" ht="67.900000000000006" customHeight="1" x14ac:dyDescent="0.2">
      <c r="A10" s="119" t="s">
        <v>52</v>
      </c>
      <c r="B10" s="128" t="s">
        <v>316</v>
      </c>
      <c r="C10" s="124" t="s">
        <v>57</v>
      </c>
      <c r="D10" s="125">
        <v>1</v>
      </c>
      <c r="F10" s="102">
        <f>D10*E10</f>
        <v>0</v>
      </c>
    </row>
    <row r="11" spans="1:7" x14ac:dyDescent="0.2">
      <c r="A11" s="119"/>
      <c r="B11" s="128"/>
      <c r="C11" s="124"/>
      <c r="D11" s="125"/>
    </row>
    <row r="12" spans="1:7" ht="76.5" x14ac:dyDescent="0.2">
      <c r="A12" s="133" t="s">
        <v>55</v>
      </c>
      <c r="B12" s="128" t="s">
        <v>317</v>
      </c>
      <c r="C12" s="124" t="s">
        <v>54</v>
      </c>
      <c r="D12" s="125">
        <v>1</v>
      </c>
      <c r="F12" s="102">
        <f>D12*E12</f>
        <v>0</v>
      </c>
    </row>
    <row r="13" spans="1:7" x14ac:dyDescent="0.2">
      <c r="A13" s="119"/>
      <c r="B13" s="128"/>
      <c r="C13" s="124"/>
      <c r="D13" s="125"/>
    </row>
    <row r="14" spans="1:7" ht="51" x14ac:dyDescent="0.2">
      <c r="A14" s="133" t="s">
        <v>58</v>
      </c>
      <c r="B14" s="128" t="s">
        <v>56</v>
      </c>
      <c r="C14" s="124" t="s">
        <v>57</v>
      </c>
      <c r="D14" s="125">
        <v>1</v>
      </c>
      <c r="F14" s="102">
        <f>D14*E14</f>
        <v>0</v>
      </c>
    </row>
    <row r="15" spans="1:7" x14ac:dyDescent="0.2">
      <c r="A15" s="119"/>
      <c r="B15" s="128"/>
      <c r="C15" s="124"/>
      <c r="D15" s="125"/>
    </row>
    <row r="16" spans="1:7" ht="51" x14ac:dyDescent="0.2">
      <c r="A16" s="133" t="s">
        <v>60</v>
      </c>
      <c r="B16" s="128" t="s">
        <v>318</v>
      </c>
      <c r="C16" s="124" t="s">
        <v>57</v>
      </c>
      <c r="D16" s="125">
        <v>4</v>
      </c>
      <c r="F16" s="102">
        <f>D16*E16</f>
        <v>0</v>
      </c>
    </row>
    <row r="17" spans="1:7" x14ac:dyDescent="0.2">
      <c r="A17" s="119"/>
      <c r="B17" s="128"/>
      <c r="C17" s="124"/>
      <c r="D17" s="125"/>
    </row>
    <row r="18" spans="1:7" ht="51" x14ac:dyDescent="0.2">
      <c r="A18" s="133" t="s">
        <v>62</v>
      </c>
      <c r="B18" s="128" t="s">
        <v>319</v>
      </c>
      <c r="C18" s="124" t="s">
        <v>66</v>
      </c>
      <c r="D18" s="125">
        <v>3.24</v>
      </c>
      <c r="F18" s="102">
        <f>D18*E18</f>
        <v>0</v>
      </c>
    </row>
    <row r="19" spans="1:7" x14ac:dyDescent="0.2">
      <c r="A19" s="119"/>
      <c r="B19" s="128"/>
      <c r="C19" s="124"/>
      <c r="D19" s="125"/>
      <c r="E19" s="168"/>
    </row>
    <row r="20" spans="1:7" ht="63.75" x14ac:dyDescent="0.2">
      <c r="A20" s="133" t="s">
        <v>64</v>
      </c>
      <c r="B20" s="128" t="s">
        <v>320</v>
      </c>
      <c r="C20" s="124" t="s">
        <v>54</v>
      </c>
      <c r="D20" s="125">
        <v>1</v>
      </c>
      <c r="F20" s="102">
        <f>D20*E20</f>
        <v>0</v>
      </c>
    </row>
    <row r="21" spans="1:7" x14ac:dyDescent="0.2">
      <c r="A21" s="119"/>
      <c r="B21" s="128"/>
      <c r="C21" s="124"/>
      <c r="D21" s="125"/>
      <c r="E21" s="168"/>
    </row>
    <row r="22" spans="1:7" ht="51" x14ac:dyDescent="0.2">
      <c r="A22" s="133" t="s">
        <v>67</v>
      </c>
      <c r="B22" s="128" t="s">
        <v>321</v>
      </c>
      <c r="C22" s="124" t="s">
        <v>79</v>
      </c>
      <c r="D22" s="125">
        <v>30</v>
      </c>
      <c r="F22" s="102">
        <f>D22*E22</f>
        <v>0</v>
      </c>
    </row>
    <row r="23" spans="1:7" s="109" customFormat="1" ht="12.75" x14ac:dyDescent="0.2">
      <c r="A23" s="137"/>
      <c r="B23" s="128"/>
      <c r="C23" s="124"/>
      <c r="D23" s="125"/>
      <c r="E23" s="102"/>
      <c r="F23" s="102"/>
      <c r="G23" s="107"/>
    </row>
    <row r="24" spans="1:7" ht="51" x14ac:dyDescent="0.2">
      <c r="A24" s="133" t="s">
        <v>69</v>
      </c>
      <c r="B24" s="128" t="s">
        <v>322</v>
      </c>
      <c r="C24" s="124" t="s">
        <v>79</v>
      </c>
      <c r="D24" s="125">
        <v>15</v>
      </c>
      <c r="F24" s="102">
        <f>D24*E24</f>
        <v>0</v>
      </c>
    </row>
    <row r="25" spans="1:7" x14ac:dyDescent="0.2">
      <c r="A25" s="119"/>
      <c r="B25" s="128"/>
      <c r="C25" s="124"/>
      <c r="D25" s="125"/>
    </row>
    <row r="26" spans="1:7" ht="51" x14ac:dyDescent="0.2">
      <c r="A26" s="133" t="s">
        <v>71</v>
      </c>
      <c r="B26" s="128" t="s">
        <v>323</v>
      </c>
      <c r="C26" s="124" t="s">
        <v>79</v>
      </c>
      <c r="D26" s="125">
        <v>5.5</v>
      </c>
      <c r="F26" s="102">
        <f>D26*E26</f>
        <v>0</v>
      </c>
    </row>
    <row r="27" spans="1:7" x14ac:dyDescent="0.2">
      <c r="A27" s="133"/>
      <c r="B27" s="128" t="s">
        <v>541</v>
      </c>
      <c r="C27" s="124" t="s">
        <v>79</v>
      </c>
      <c r="D27" s="125">
        <v>4.5</v>
      </c>
      <c r="F27" s="102">
        <f>D27*E27</f>
        <v>0</v>
      </c>
    </row>
    <row r="28" spans="1:7" x14ac:dyDescent="0.2">
      <c r="A28" s="133"/>
      <c r="B28" s="128"/>
      <c r="C28" s="124"/>
      <c r="D28" s="125"/>
    </row>
    <row r="29" spans="1:7" ht="51" x14ac:dyDescent="0.2">
      <c r="A29" s="133" t="s">
        <v>73</v>
      </c>
      <c r="B29" s="128" t="s">
        <v>324</v>
      </c>
      <c r="C29" s="124" t="s">
        <v>79</v>
      </c>
      <c r="D29" s="125">
        <v>15</v>
      </c>
      <c r="F29" s="102">
        <f>D29*E29</f>
        <v>0</v>
      </c>
    </row>
    <row r="30" spans="1:7" x14ac:dyDescent="0.2">
      <c r="A30" s="119"/>
      <c r="B30" s="128"/>
      <c r="C30" s="124"/>
      <c r="D30" s="125"/>
    </row>
    <row r="31" spans="1:7" ht="51" x14ac:dyDescent="0.2">
      <c r="A31" s="119"/>
      <c r="B31" s="128" t="s">
        <v>167</v>
      </c>
      <c r="C31" s="124" t="s">
        <v>57</v>
      </c>
      <c r="D31" s="125">
        <v>1</v>
      </c>
      <c r="F31" s="102">
        <f>D31*E31</f>
        <v>0</v>
      </c>
    </row>
    <row r="32" spans="1:7" ht="12.75" x14ac:dyDescent="0.2">
      <c r="A32" s="137"/>
      <c r="B32" s="128" t="s">
        <v>541</v>
      </c>
      <c r="C32" s="124" t="s">
        <v>57</v>
      </c>
      <c r="D32" s="125">
        <v>1</v>
      </c>
      <c r="F32" s="102">
        <f>D32*E32</f>
        <v>0</v>
      </c>
    </row>
    <row r="33" spans="1:6" x14ac:dyDescent="0.2">
      <c r="A33" s="119"/>
      <c r="B33" s="128"/>
      <c r="C33" s="124"/>
      <c r="D33" s="125"/>
    </row>
    <row r="34" spans="1:6" ht="12.75" x14ac:dyDescent="0.2">
      <c r="A34" s="127" t="s">
        <v>102</v>
      </c>
      <c r="B34" s="130" t="s">
        <v>103</v>
      </c>
      <c r="C34" s="131"/>
      <c r="D34" s="132"/>
      <c r="E34" s="108"/>
      <c r="F34" s="108"/>
    </row>
    <row r="35" spans="1:6" x14ac:dyDescent="0.2">
      <c r="A35" s="119"/>
      <c r="B35" s="128"/>
      <c r="C35" s="124"/>
      <c r="D35" s="125"/>
    </row>
    <row r="36" spans="1:6" x14ac:dyDescent="0.2">
      <c r="A36" s="119"/>
      <c r="B36" s="128"/>
      <c r="C36" s="124"/>
      <c r="D36" s="125"/>
    </row>
    <row r="37" spans="1:6" ht="28.9" customHeight="1" x14ac:dyDescent="0.2">
      <c r="A37" s="133" t="s">
        <v>75</v>
      </c>
      <c r="B37" s="128" t="s">
        <v>325</v>
      </c>
      <c r="C37" s="124" t="s">
        <v>79</v>
      </c>
      <c r="D37" s="125">
        <v>5.4</v>
      </c>
      <c r="F37" s="102">
        <f>D37*E37</f>
        <v>0</v>
      </c>
    </row>
    <row r="38" spans="1:6" x14ac:dyDescent="0.2">
      <c r="A38" s="119"/>
      <c r="B38" s="128"/>
      <c r="C38" s="124"/>
      <c r="D38" s="125"/>
    </row>
    <row r="39" spans="1:6" ht="25.5" x14ac:dyDescent="0.2">
      <c r="A39" s="133" t="s">
        <v>77</v>
      </c>
      <c r="B39" s="128" t="s">
        <v>326</v>
      </c>
      <c r="C39" s="124" t="s">
        <v>79</v>
      </c>
      <c r="D39" s="125">
        <v>2.2000000000000002</v>
      </c>
      <c r="F39" s="102">
        <f>D39*E39</f>
        <v>0</v>
      </c>
    </row>
    <row r="40" spans="1:6" x14ac:dyDescent="0.2">
      <c r="A40" s="119"/>
      <c r="B40" s="128"/>
      <c r="C40" s="124"/>
      <c r="D40" s="125"/>
    </row>
    <row r="41" spans="1:6" ht="25.5" x14ac:dyDescent="0.2">
      <c r="A41" s="133" t="s">
        <v>80</v>
      </c>
      <c r="B41" s="128" t="s">
        <v>293</v>
      </c>
      <c r="C41" s="124" t="s">
        <v>57</v>
      </c>
      <c r="D41" s="125">
        <v>1</v>
      </c>
      <c r="F41" s="102">
        <f>D41*E41</f>
        <v>0</v>
      </c>
    </row>
    <row r="42" spans="1:6" ht="12.75" x14ac:dyDescent="0.2">
      <c r="A42" s="137"/>
      <c r="B42" s="128" t="s">
        <v>541</v>
      </c>
      <c r="C42" s="124" t="s">
        <v>57</v>
      </c>
      <c r="D42" s="125">
        <v>1</v>
      </c>
      <c r="F42" s="102">
        <f>D42*E42</f>
        <v>0</v>
      </c>
    </row>
    <row r="43" spans="1:6" ht="12.75" x14ac:dyDescent="0.2">
      <c r="A43" s="137"/>
      <c r="B43" s="128"/>
      <c r="C43" s="124"/>
      <c r="D43" s="125"/>
    </row>
    <row r="44" spans="1:6" ht="25.5" x14ac:dyDescent="0.2">
      <c r="A44" s="133" t="s">
        <v>82</v>
      </c>
      <c r="B44" s="128" t="s">
        <v>171</v>
      </c>
      <c r="C44" s="124" t="s">
        <v>79</v>
      </c>
      <c r="D44" s="125">
        <v>30</v>
      </c>
      <c r="F44" s="102">
        <f>D44*E44</f>
        <v>0</v>
      </c>
    </row>
    <row r="45" spans="1:6" x14ac:dyDescent="0.2">
      <c r="A45" s="119"/>
      <c r="B45" s="128"/>
      <c r="C45" s="124"/>
      <c r="D45" s="125"/>
    </row>
    <row r="46" spans="1:6" ht="25.5" x14ac:dyDescent="0.2">
      <c r="A46" s="133" t="s">
        <v>84</v>
      </c>
      <c r="B46" s="128" t="s">
        <v>227</v>
      </c>
      <c r="C46" s="124" t="s">
        <v>79</v>
      </c>
      <c r="D46" s="125">
        <v>15</v>
      </c>
      <c r="F46" s="102">
        <f>D46*E46</f>
        <v>0</v>
      </c>
    </row>
    <row r="47" spans="1:6" x14ac:dyDescent="0.2">
      <c r="A47" s="119"/>
      <c r="B47" s="128"/>
      <c r="C47" s="124"/>
      <c r="D47" s="125"/>
    </row>
    <row r="48" spans="1:6" ht="25.5" x14ac:dyDescent="0.2">
      <c r="A48" s="133" t="s">
        <v>86</v>
      </c>
      <c r="B48" s="128" t="s">
        <v>228</v>
      </c>
      <c r="C48" s="124" t="s">
        <v>79</v>
      </c>
      <c r="D48" s="125">
        <v>5.5</v>
      </c>
      <c r="F48" s="102">
        <f>D48*E48</f>
        <v>0</v>
      </c>
    </row>
    <row r="49" spans="1:7" x14ac:dyDescent="0.2">
      <c r="A49" s="133"/>
      <c r="B49" s="128" t="s">
        <v>541</v>
      </c>
      <c r="C49" s="124" t="s">
        <v>79</v>
      </c>
      <c r="D49" s="125">
        <v>4.5</v>
      </c>
      <c r="F49" s="102">
        <f>D49*E49</f>
        <v>0</v>
      </c>
    </row>
    <row r="50" spans="1:7" x14ac:dyDescent="0.2">
      <c r="A50" s="133"/>
      <c r="B50" s="128"/>
      <c r="C50" s="124"/>
      <c r="D50" s="125"/>
    </row>
    <row r="51" spans="1:7" ht="25.5" x14ac:dyDescent="0.2">
      <c r="A51" s="133" t="s">
        <v>88</v>
      </c>
      <c r="B51" s="128" t="s">
        <v>327</v>
      </c>
      <c r="C51" s="124" t="s">
        <v>79</v>
      </c>
      <c r="D51" s="125">
        <v>15</v>
      </c>
      <c r="F51" s="102">
        <f>D51*E51</f>
        <v>0</v>
      </c>
    </row>
    <row r="52" spans="1:7" x14ac:dyDescent="0.2">
      <c r="A52" s="119"/>
      <c r="B52" s="128"/>
      <c r="C52" s="124"/>
      <c r="D52" s="125"/>
    </row>
    <row r="53" spans="1:7" ht="51" x14ac:dyDescent="0.2">
      <c r="A53" s="133" t="s">
        <v>90</v>
      </c>
      <c r="B53" s="128" t="s">
        <v>125</v>
      </c>
      <c r="C53" s="124" t="s">
        <v>126</v>
      </c>
      <c r="D53" s="125">
        <v>5</v>
      </c>
      <c r="F53" s="102">
        <f>D53*E53</f>
        <v>0</v>
      </c>
    </row>
    <row r="54" spans="1:7" x14ac:dyDescent="0.2">
      <c r="A54" s="119"/>
      <c r="B54" s="128"/>
      <c r="C54" s="124"/>
      <c r="D54" s="125"/>
      <c r="G54" s="104"/>
    </row>
    <row r="55" spans="1:7" ht="12.75" x14ac:dyDescent="0.2">
      <c r="A55" s="125"/>
      <c r="B55" s="143" t="s">
        <v>127</v>
      </c>
      <c r="C55" s="144"/>
      <c r="D55" s="145"/>
      <c r="E55" s="112"/>
      <c r="F55" s="113">
        <f>SUM(F6:F54)</f>
        <v>0</v>
      </c>
      <c r="G55" s="104"/>
    </row>
    <row r="56" spans="1:7" ht="12.75" x14ac:dyDescent="0.2">
      <c r="A56" s="125"/>
      <c r="B56" s="146"/>
      <c r="C56" s="147"/>
      <c r="D56" s="148"/>
      <c r="E56" s="114"/>
      <c r="F56" s="115"/>
      <c r="G56" s="104"/>
    </row>
    <row r="57" spans="1:7" ht="12.75" x14ac:dyDescent="0.2">
      <c r="A57" s="125"/>
      <c r="B57" s="135"/>
      <c r="C57" s="135"/>
      <c r="D57" s="135"/>
      <c r="E57" s="104"/>
      <c r="F57" s="104"/>
      <c r="G57" s="104"/>
    </row>
    <row r="58" spans="1:7" ht="15.75" x14ac:dyDescent="0.25">
      <c r="A58" s="122" t="s">
        <v>3</v>
      </c>
      <c r="B58" s="123" t="s">
        <v>4</v>
      </c>
      <c r="C58" s="124"/>
      <c r="D58" s="125"/>
      <c r="F58" s="106"/>
      <c r="G58" s="104"/>
    </row>
    <row r="59" spans="1:7" x14ac:dyDescent="0.2">
      <c r="A59" s="119"/>
      <c r="B59" s="126"/>
      <c r="C59" s="124"/>
      <c r="D59" s="125"/>
      <c r="F59" s="106"/>
      <c r="G59" s="104"/>
    </row>
    <row r="60" spans="1:7" ht="12.75" x14ac:dyDescent="0.2">
      <c r="A60" s="127" t="s">
        <v>128</v>
      </c>
      <c r="B60" s="130" t="s">
        <v>129</v>
      </c>
      <c r="C60" s="124"/>
      <c r="D60" s="125"/>
      <c r="G60" s="104"/>
    </row>
    <row r="61" spans="1:7" x14ac:dyDescent="0.2">
      <c r="A61" s="119"/>
      <c r="B61" s="128"/>
      <c r="C61" s="124"/>
      <c r="D61" s="125"/>
      <c r="G61" s="104"/>
    </row>
    <row r="62" spans="1:7" ht="51" x14ac:dyDescent="0.2">
      <c r="A62" s="119" t="s">
        <v>47</v>
      </c>
      <c r="B62" s="128" t="s">
        <v>328</v>
      </c>
      <c r="C62" s="124" t="s">
        <v>57</v>
      </c>
      <c r="D62" s="125">
        <v>1</v>
      </c>
      <c r="F62" s="102">
        <f>D62*E62</f>
        <v>0</v>
      </c>
      <c r="G62" s="104"/>
    </row>
    <row r="63" spans="1:7" x14ac:dyDescent="0.2">
      <c r="A63" s="119"/>
      <c r="B63" s="128"/>
      <c r="C63" s="124"/>
      <c r="D63" s="125"/>
      <c r="G63" s="104"/>
    </row>
    <row r="64" spans="1:7" ht="38.25" x14ac:dyDescent="0.2">
      <c r="A64" s="119" t="s">
        <v>52</v>
      </c>
      <c r="B64" s="128" t="s">
        <v>556</v>
      </c>
      <c r="C64" s="124" t="s">
        <v>57</v>
      </c>
      <c r="D64" s="125">
        <v>1</v>
      </c>
      <c r="F64" s="102">
        <f>D64*E64</f>
        <v>0</v>
      </c>
    </row>
    <row r="65" spans="1:7" x14ac:dyDescent="0.2">
      <c r="A65" s="119"/>
      <c r="B65" s="128"/>
      <c r="C65" s="124"/>
      <c r="D65" s="125"/>
      <c r="G65" s="104"/>
    </row>
    <row r="66" spans="1:7" ht="25.5" x14ac:dyDescent="0.2">
      <c r="A66" s="133" t="s">
        <v>55</v>
      </c>
      <c r="B66" s="128" t="s">
        <v>329</v>
      </c>
      <c r="C66" s="124" t="s">
        <v>57</v>
      </c>
      <c r="D66" s="125">
        <v>2</v>
      </c>
      <c r="F66" s="102">
        <f>D66*E66</f>
        <v>0</v>
      </c>
      <c r="G66" s="104"/>
    </row>
    <row r="67" spans="1:7" x14ac:dyDescent="0.2">
      <c r="A67" s="133"/>
      <c r="B67" s="128"/>
      <c r="C67" s="124"/>
      <c r="D67" s="125"/>
      <c r="G67" s="104"/>
    </row>
    <row r="68" spans="1:7" x14ac:dyDescent="0.2">
      <c r="A68" s="119"/>
      <c r="B68" s="128"/>
      <c r="C68" s="124"/>
      <c r="D68" s="125"/>
      <c r="G68" s="104"/>
    </row>
    <row r="69" spans="1:7" ht="12.75" x14ac:dyDescent="0.2">
      <c r="A69" s="127" t="s">
        <v>139</v>
      </c>
      <c r="B69" s="130" t="s">
        <v>134</v>
      </c>
      <c r="C69" s="124"/>
      <c r="D69" s="125"/>
      <c r="G69" s="104"/>
    </row>
    <row r="70" spans="1:7" x14ac:dyDescent="0.2">
      <c r="A70" s="119"/>
      <c r="B70" s="128"/>
      <c r="C70" s="124"/>
      <c r="D70" s="125"/>
      <c r="G70" s="104"/>
    </row>
    <row r="71" spans="1:7" ht="51" x14ac:dyDescent="0.2">
      <c r="A71" s="133" t="s">
        <v>58</v>
      </c>
      <c r="B71" s="128" t="s">
        <v>233</v>
      </c>
      <c r="C71" s="124" t="s">
        <v>66</v>
      </c>
      <c r="D71" s="125">
        <v>73.92</v>
      </c>
      <c r="F71" s="102">
        <f>D71*E71</f>
        <v>0</v>
      </c>
      <c r="G71" s="104"/>
    </row>
    <row r="72" spans="1:7" x14ac:dyDescent="0.2">
      <c r="A72" s="119"/>
      <c r="B72" s="128"/>
      <c r="C72" s="124"/>
      <c r="D72" s="125"/>
      <c r="G72" s="104"/>
    </row>
    <row r="73" spans="1:7" ht="25.5" x14ac:dyDescent="0.2">
      <c r="A73" s="133" t="s">
        <v>60</v>
      </c>
      <c r="B73" s="128" t="s">
        <v>136</v>
      </c>
      <c r="C73" s="124" t="s">
        <v>66</v>
      </c>
      <c r="D73" s="125">
        <v>37.770000000000003</v>
      </c>
      <c r="F73" s="102">
        <f>D73*E73</f>
        <v>0</v>
      </c>
      <c r="G73" s="104"/>
    </row>
    <row r="74" spans="1:7" x14ac:dyDescent="0.2">
      <c r="A74" s="119"/>
      <c r="B74" s="128"/>
      <c r="C74" s="124"/>
      <c r="D74" s="125"/>
      <c r="G74" s="104"/>
    </row>
    <row r="75" spans="1:7" x14ac:dyDescent="0.2">
      <c r="A75" s="133" t="s">
        <v>62</v>
      </c>
      <c r="B75" s="128" t="s">
        <v>236</v>
      </c>
      <c r="C75" s="124" t="s">
        <v>79</v>
      </c>
      <c r="D75" s="125">
        <v>16</v>
      </c>
      <c r="F75" s="102">
        <f>D75*E75</f>
        <v>0</v>
      </c>
      <c r="G75" s="104"/>
    </row>
    <row r="76" spans="1:7" x14ac:dyDescent="0.2">
      <c r="A76" s="133"/>
      <c r="B76" s="128"/>
      <c r="C76" s="124"/>
      <c r="D76" s="125"/>
      <c r="G76" s="104"/>
    </row>
    <row r="77" spans="1:7" ht="25.5" x14ac:dyDescent="0.2">
      <c r="A77" s="133" t="s">
        <v>64</v>
      </c>
      <c r="B77" s="128" t="s">
        <v>138</v>
      </c>
      <c r="C77" s="124" t="s">
        <v>54</v>
      </c>
      <c r="D77" s="125">
        <v>1</v>
      </c>
      <c r="F77" s="102">
        <f>D77*E77</f>
        <v>0</v>
      </c>
      <c r="G77" s="104"/>
    </row>
    <row r="78" spans="1:7" x14ac:dyDescent="0.2">
      <c r="A78" s="119"/>
      <c r="B78" s="128"/>
      <c r="C78" s="124"/>
      <c r="D78" s="125"/>
      <c r="G78" s="104"/>
    </row>
    <row r="79" spans="1:7" ht="12.75" x14ac:dyDescent="0.2">
      <c r="A79" s="127" t="s">
        <v>179</v>
      </c>
      <c r="B79" s="130" t="s">
        <v>180</v>
      </c>
      <c r="C79" s="124"/>
      <c r="D79" s="125"/>
      <c r="G79" s="104"/>
    </row>
    <row r="80" spans="1:7" x14ac:dyDescent="0.2">
      <c r="A80" s="119"/>
      <c r="B80" s="128"/>
      <c r="C80" s="124"/>
      <c r="D80" s="125"/>
      <c r="G80" s="104"/>
    </row>
    <row r="81" spans="1:7" ht="51" x14ac:dyDescent="0.2">
      <c r="A81" s="133" t="s">
        <v>67</v>
      </c>
      <c r="B81" s="128" t="s">
        <v>308</v>
      </c>
      <c r="C81" s="124" t="s">
        <v>66</v>
      </c>
      <c r="D81" s="125">
        <v>6.6</v>
      </c>
      <c r="F81" s="102">
        <f>D81*E81</f>
        <v>0</v>
      </c>
      <c r="G81" s="104"/>
    </row>
    <row r="82" spans="1:7" x14ac:dyDescent="0.2">
      <c r="A82" s="119"/>
      <c r="B82" s="128"/>
      <c r="C82" s="124"/>
      <c r="D82" s="125"/>
      <c r="G82" s="104"/>
    </row>
    <row r="83" spans="1:7" ht="12.75" x14ac:dyDescent="0.2">
      <c r="A83" s="127" t="s">
        <v>182</v>
      </c>
      <c r="B83" s="130" t="s">
        <v>140</v>
      </c>
      <c r="C83" s="124"/>
      <c r="D83" s="125"/>
      <c r="G83" s="104"/>
    </row>
    <row r="84" spans="1:7" x14ac:dyDescent="0.2">
      <c r="A84" s="119"/>
      <c r="B84" s="128"/>
      <c r="C84" s="124"/>
      <c r="D84" s="125"/>
      <c r="G84" s="104"/>
    </row>
    <row r="85" spans="1:7" ht="38.25" x14ac:dyDescent="0.2">
      <c r="A85" s="133" t="s">
        <v>69</v>
      </c>
      <c r="B85" s="128" t="s">
        <v>183</v>
      </c>
      <c r="C85" s="124" t="s">
        <v>66</v>
      </c>
      <c r="D85" s="125">
        <v>37.799999999999997</v>
      </c>
      <c r="F85" s="102">
        <f>D85*E85</f>
        <v>0</v>
      </c>
      <c r="G85" s="104"/>
    </row>
    <row r="86" spans="1:7" x14ac:dyDescent="0.2">
      <c r="A86" s="119"/>
      <c r="B86" s="128"/>
      <c r="C86" s="124"/>
      <c r="D86" s="125"/>
      <c r="G86" s="104"/>
    </row>
    <row r="87" spans="1:7" ht="25.5" x14ac:dyDescent="0.2">
      <c r="A87" s="133" t="s">
        <v>71</v>
      </c>
      <c r="B87" s="128" t="s">
        <v>184</v>
      </c>
      <c r="C87" s="124" t="s">
        <v>79</v>
      </c>
      <c r="D87" s="125">
        <v>24.6</v>
      </c>
      <c r="F87" s="102">
        <f>D87*E87</f>
        <v>0</v>
      </c>
      <c r="G87" s="104"/>
    </row>
    <row r="88" spans="1:7" x14ac:dyDescent="0.25">
      <c r="A88" s="165"/>
      <c r="B88" s="128"/>
      <c r="C88" s="124"/>
      <c r="D88" s="125"/>
      <c r="G88" s="104"/>
    </row>
    <row r="89" spans="1:7" ht="38.25" x14ac:dyDescent="0.2">
      <c r="A89" s="149" t="s">
        <v>73</v>
      </c>
      <c r="B89" s="128" t="s">
        <v>240</v>
      </c>
      <c r="C89" s="124" t="s">
        <v>57</v>
      </c>
      <c r="D89" s="125">
        <v>1</v>
      </c>
      <c r="F89" s="102">
        <f>D89*E89</f>
        <v>0</v>
      </c>
      <c r="G89" s="104"/>
    </row>
    <row r="90" spans="1:7" x14ac:dyDescent="0.25">
      <c r="A90" s="165"/>
      <c r="B90" s="128"/>
      <c r="C90" s="124"/>
      <c r="D90" s="125"/>
      <c r="G90" s="104"/>
    </row>
    <row r="91" spans="1:7" x14ac:dyDescent="0.25">
      <c r="A91" s="165"/>
      <c r="B91" s="143" t="s">
        <v>145</v>
      </c>
      <c r="C91" s="144"/>
      <c r="D91" s="145"/>
      <c r="E91" s="112"/>
      <c r="F91" s="113">
        <f>SUM(F62:F90)</f>
        <v>0</v>
      </c>
      <c r="G91" s="104"/>
    </row>
    <row r="92" spans="1:7" x14ac:dyDescent="0.25">
      <c r="A92" s="165"/>
      <c r="B92" s="146"/>
      <c r="C92" s="147"/>
      <c r="D92" s="148"/>
      <c r="E92" s="114"/>
      <c r="F92" s="115"/>
      <c r="G92" s="104"/>
    </row>
    <row r="93" spans="1:7" ht="12.75" x14ac:dyDescent="0.2">
      <c r="A93" s="125"/>
      <c r="B93" s="135"/>
      <c r="C93" s="135"/>
      <c r="D93" s="135"/>
      <c r="E93" s="104"/>
      <c r="F93" s="104"/>
      <c r="G93" s="104"/>
    </row>
    <row r="94" spans="1:7" ht="15.75" x14ac:dyDescent="0.25">
      <c r="A94" s="122" t="s">
        <v>5</v>
      </c>
      <c r="B94" s="123" t="s">
        <v>146</v>
      </c>
      <c r="C94" s="124"/>
      <c r="D94" s="125"/>
      <c r="G94" s="104"/>
    </row>
    <row r="95" spans="1:7" x14ac:dyDescent="0.2">
      <c r="A95" s="119"/>
      <c r="B95" s="120"/>
      <c r="C95" s="124"/>
      <c r="D95" s="125"/>
      <c r="G95" s="104"/>
    </row>
    <row r="96" spans="1:7" ht="12.75" x14ac:dyDescent="0.2">
      <c r="A96" s="127" t="s">
        <v>147</v>
      </c>
      <c r="B96" s="130" t="s">
        <v>148</v>
      </c>
      <c r="C96" s="131"/>
      <c r="D96" s="132"/>
      <c r="E96" s="108"/>
      <c r="F96" s="108"/>
      <c r="G96" s="104"/>
    </row>
    <row r="97" spans="1:7" x14ac:dyDescent="0.2">
      <c r="A97" s="119"/>
      <c r="B97" s="128"/>
      <c r="C97" s="124"/>
      <c r="D97" s="125"/>
      <c r="G97" s="104"/>
    </row>
    <row r="98" spans="1:7" ht="38.25" x14ac:dyDescent="0.2">
      <c r="A98" s="119" t="s">
        <v>47</v>
      </c>
      <c r="B98" s="128" t="s">
        <v>330</v>
      </c>
      <c r="C98" s="124" t="s">
        <v>54</v>
      </c>
      <c r="D98" s="125">
        <v>1</v>
      </c>
      <c r="F98" s="102">
        <f>D98*E98</f>
        <v>0</v>
      </c>
      <c r="G98" s="104"/>
    </row>
    <row r="99" spans="1:7" x14ac:dyDescent="0.2">
      <c r="A99" s="119"/>
      <c r="B99" s="128"/>
      <c r="C99" s="124"/>
      <c r="D99" s="125"/>
      <c r="G99" s="104"/>
    </row>
    <row r="100" spans="1:7" ht="63.75" x14ac:dyDescent="0.2">
      <c r="A100" s="119" t="s">
        <v>52</v>
      </c>
      <c r="B100" s="128" t="s">
        <v>331</v>
      </c>
      <c r="C100" s="124" t="s">
        <v>54</v>
      </c>
      <c r="D100" s="125">
        <v>2</v>
      </c>
      <c r="F100" s="102">
        <f>D100*E100</f>
        <v>0</v>
      </c>
      <c r="G100" s="104"/>
    </row>
    <row r="101" spans="1:7" x14ac:dyDescent="0.2">
      <c r="A101" s="119"/>
      <c r="B101" s="128"/>
      <c r="C101" s="124"/>
      <c r="D101" s="125"/>
      <c r="G101" s="104"/>
    </row>
    <row r="102" spans="1:7" ht="38.25" x14ac:dyDescent="0.2">
      <c r="A102" s="133" t="s">
        <v>55</v>
      </c>
      <c r="B102" s="128" t="s">
        <v>244</v>
      </c>
      <c r="C102" s="124" t="s">
        <v>54</v>
      </c>
      <c r="D102" s="125">
        <v>1</v>
      </c>
      <c r="F102" s="102">
        <f>D102*E102</f>
        <v>0</v>
      </c>
    </row>
    <row r="103" spans="1:7" x14ac:dyDescent="0.2">
      <c r="A103" s="119"/>
      <c r="B103" s="128"/>
      <c r="C103" s="124"/>
      <c r="D103" s="125"/>
      <c r="G103" s="104"/>
    </row>
    <row r="104" spans="1:7" ht="25.5" x14ac:dyDescent="0.2">
      <c r="A104" s="133" t="s">
        <v>58</v>
      </c>
      <c r="B104" s="128" t="s">
        <v>245</v>
      </c>
      <c r="C104" s="124" t="s">
        <v>79</v>
      </c>
      <c r="D104" s="125">
        <v>4.5</v>
      </c>
      <c r="F104" s="102">
        <f>D104*E104</f>
        <v>0</v>
      </c>
    </row>
    <row r="105" spans="1:7" x14ac:dyDescent="0.2">
      <c r="A105" s="133"/>
      <c r="B105" s="128"/>
      <c r="C105" s="124"/>
      <c r="D105" s="125"/>
    </row>
    <row r="106" spans="1:7" ht="51" x14ac:dyDescent="0.2">
      <c r="A106" s="133" t="s">
        <v>52</v>
      </c>
      <c r="B106" s="128" t="s">
        <v>151</v>
      </c>
      <c r="C106" s="124" t="s">
        <v>54</v>
      </c>
      <c r="D106" s="125">
        <v>1</v>
      </c>
      <c r="F106" s="102">
        <f>D106*E106</f>
        <v>0</v>
      </c>
    </row>
    <row r="107" spans="1:7" x14ac:dyDescent="0.2">
      <c r="A107" s="149"/>
      <c r="B107" s="128"/>
      <c r="C107" s="124"/>
      <c r="D107" s="125"/>
      <c r="G107" s="104"/>
    </row>
    <row r="108" spans="1:7" x14ac:dyDescent="0.2">
      <c r="A108" s="119"/>
      <c r="B108" s="143" t="s">
        <v>158</v>
      </c>
      <c r="C108" s="144"/>
      <c r="D108" s="145"/>
      <c r="E108" s="112"/>
      <c r="F108" s="113">
        <f>SUM(F98:F107)</f>
        <v>0</v>
      </c>
      <c r="G108" s="104"/>
    </row>
    <row r="109" spans="1:7" ht="12.75" x14ac:dyDescent="0.2">
      <c r="A109" s="125"/>
      <c r="B109" s="135"/>
      <c r="C109" s="135"/>
      <c r="D109" s="135"/>
      <c r="E109" s="104"/>
      <c r="F109" s="104"/>
      <c r="G109" s="104"/>
    </row>
    <row r="110" spans="1:7" ht="12.75" x14ac:dyDescent="0.2">
      <c r="A110" s="125"/>
      <c r="B110" s="135"/>
      <c r="C110" s="135"/>
      <c r="D110" s="135"/>
      <c r="E110" s="104"/>
      <c r="F110" s="104"/>
      <c r="G110" s="104"/>
    </row>
    <row r="111" spans="1:7" ht="15.75" x14ac:dyDescent="0.2">
      <c r="A111" s="155" t="s">
        <v>7</v>
      </c>
      <c r="B111" s="156" t="s">
        <v>189</v>
      </c>
      <c r="C111" s="124"/>
      <c r="D111" s="125"/>
      <c r="G111" s="104"/>
    </row>
    <row r="112" spans="1:7" x14ac:dyDescent="0.2">
      <c r="A112" s="119"/>
      <c r="B112" s="120"/>
      <c r="C112" s="124"/>
      <c r="D112" s="125"/>
      <c r="G112" s="104"/>
    </row>
    <row r="113" spans="1:7" ht="12.75" x14ac:dyDescent="0.2">
      <c r="A113" s="127" t="s">
        <v>190</v>
      </c>
      <c r="B113" s="130" t="s">
        <v>8</v>
      </c>
      <c r="C113" s="131"/>
      <c r="D113" s="132"/>
      <c r="E113" s="108"/>
      <c r="F113" s="108"/>
      <c r="G113" s="104"/>
    </row>
    <row r="114" spans="1:7" x14ac:dyDescent="0.2">
      <c r="A114" s="119"/>
      <c r="B114" s="128"/>
      <c r="C114" s="124"/>
      <c r="D114" s="125"/>
    </row>
    <row r="115" spans="1:7" ht="25.5" x14ac:dyDescent="0.2">
      <c r="A115" s="119" t="s">
        <v>47</v>
      </c>
      <c r="B115" s="128" t="s">
        <v>191</v>
      </c>
      <c r="C115" s="124" t="s">
        <v>66</v>
      </c>
      <c r="D115" s="125">
        <v>37.799999999999997</v>
      </c>
      <c r="F115" s="102">
        <f>D115*E115</f>
        <v>0</v>
      </c>
    </row>
    <row r="116" spans="1:7" x14ac:dyDescent="0.2">
      <c r="A116" s="119"/>
      <c r="B116" s="120"/>
      <c r="C116" s="124"/>
      <c r="D116" s="125"/>
    </row>
    <row r="117" spans="1:7" x14ac:dyDescent="0.2">
      <c r="A117" s="133" t="s">
        <v>52</v>
      </c>
      <c r="B117" s="120" t="s">
        <v>192</v>
      </c>
      <c r="C117" s="124" t="s">
        <v>66</v>
      </c>
      <c r="D117" s="125">
        <v>24.2</v>
      </c>
      <c r="F117" s="102">
        <f>D117*E117</f>
        <v>0</v>
      </c>
    </row>
    <row r="118" spans="1:7" x14ac:dyDescent="0.2">
      <c r="A118" s="119"/>
      <c r="B118" s="120"/>
      <c r="C118" s="124"/>
      <c r="D118" s="125"/>
    </row>
    <row r="119" spans="1:7" x14ac:dyDescent="0.2">
      <c r="A119" s="119"/>
      <c r="B119" s="143" t="s">
        <v>161</v>
      </c>
      <c r="C119" s="144"/>
      <c r="D119" s="145"/>
      <c r="E119" s="112"/>
      <c r="F119" s="113">
        <f>SUM(F115:F118)</f>
        <v>0</v>
      </c>
      <c r="G119" s="118"/>
    </row>
    <row r="120" spans="1:7" x14ac:dyDescent="0.25">
      <c r="A120" s="165"/>
      <c r="B120" s="165"/>
      <c r="C120" s="165"/>
      <c r="D120" s="165"/>
      <c r="E120" s="159"/>
      <c r="F120" s="159"/>
    </row>
    <row r="121" spans="1:7" x14ac:dyDescent="0.25">
      <c r="A121" s="159"/>
      <c r="B121" s="159"/>
      <c r="C121" s="159"/>
      <c r="D121" s="159"/>
      <c r="E121" s="159"/>
      <c r="F121" s="159"/>
    </row>
    <row r="122" spans="1:7" x14ac:dyDescent="0.25">
      <c r="A122" s="159"/>
      <c r="B122" s="159"/>
      <c r="C122" s="159"/>
      <c r="D122" s="159"/>
      <c r="E122" s="159"/>
      <c r="F122" s="159"/>
    </row>
    <row r="123" spans="1:7" x14ac:dyDescent="0.25">
      <c r="A123" s="159"/>
      <c r="B123" s="159"/>
      <c r="C123" s="159"/>
      <c r="D123" s="159"/>
      <c r="E123" s="159"/>
      <c r="F123" s="159"/>
    </row>
    <row r="124" spans="1:7" x14ac:dyDescent="0.25">
      <c r="A124" s="159"/>
      <c r="B124" s="159"/>
      <c r="C124" s="159"/>
      <c r="D124" s="159"/>
      <c r="E124" s="159"/>
      <c r="F124" s="159"/>
    </row>
    <row r="125" spans="1:7" x14ac:dyDescent="0.25">
      <c r="A125" s="159"/>
      <c r="B125" s="159"/>
      <c r="C125" s="159"/>
      <c r="D125" s="159"/>
      <c r="E125" s="159"/>
      <c r="F125" s="159"/>
    </row>
    <row r="126" spans="1:7" x14ac:dyDescent="0.25">
      <c r="A126" s="159"/>
      <c r="B126" s="159"/>
      <c r="C126" s="159"/>
      <c r="D126" s="159"/>
      <c r="E126" s="159"/>
      <c r="F126" s="159"/>
    </row>
  </sheetData>
  <sheetProtection algorithmName="SHA-512" hashValue="z5BwBnfeui9womYf+FDOxWqM5LjoNzsE0QOiqUk10+nPCVHOklMot2litUMTtTXJ73dy+CqRD3JTio2LtHmKWQ==" saltValue="X3ltXck+JbjU3HkrSszHCg==" spinCount="100000" sheet="1" objects="1" scenarios="1"/>
  <pageMargins left="0.70866141732283472" right="0.70866141732283472" top="0.74803149606299213" bottom="0.74803149606299213" header="0.31496062992125984" footer="0.31496062992125984"/>
  <pageSetup paperSize="9" scale="95" orientation="portrait" r:id="rId1"/>
  <headerFooter>
    <oddHeader>&amp;L&amp;G&amp;R PREUREDITEV PROSTOROV ELEKTRONIKE NA TESLOVI 30</oddHeader>
    <oddFooter>&amp;C&amp;P od &amp;N&amp;R&amp;A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20</vt:i4>
      </vt:variant>
      <vt:variant>
        <vt:lpstr>Imenovani obsegi</vt:lpstr>
      </vt:variant>
      <vt:variant>
        <vt:i4>3</vt:i4>
      </vt:variant>
    </vt:vector>
  </HeadingPairs>
  <TitlesOfParts>
    <vt:vector size="23" baseType="lpstr">
      <vt:lpstr>Rekapitulacija</vt:lpstr>
      <vt:lpstr>E9-31</vt:lpstr>
      <vt:lpstr>E9-32</vt:lpstr>
      <vt:lpstr>E9-33</vt:lpstr>
      <vt:lpstr>E9-35</vt:lpstr>
      <vt:lpstr>E5-21, 22</vt:lpstr>
      <vt:lpstr>E1-16</vt:lpstr>
      <vt:lpstr>E1-52, 53</vt:lpstr>
      <vt:lpstr>E8-54</vt:lpstr>
      <vt:lpstr>E8-55, 56</vt:lpstr>
      <vt:lpstr>E8-64</vt:lpstr>
      <vt:lpstr>E8-65, 66</vt:lpstr>
      <vt:lpstr>E8 67-70</vt:lpstr>
      <vt:lpstr>E6-57</vt:lpstr>
      <vt:lpstr>E6-58</vt:lpstr>
      <vt:lpstr>E3-59</vt:lpstr>
      <vt:lpstr>E3-60, 61</vt:lpstr>
      <vt:lpstr>E3-62, 63</vt:lpstr>
      <vt:lpstr>S-Sanitarije</vt:lpstr>
      <vt:lpstr>S-Hodnik</vt:lpstr>
      <vt:lpstr>'E5-21, 22'!Področje_tiskanja</vt:lpstr>
      <vt:lpstr>'E8-65, 66'!Področje_tiskanja</vt:lpstr>
      <vt:lpstr>Rekapitulacija!Področje_tiskanja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SamoR</dc:creator>
  <cp:lastModifiedBy>Samo Rajković</cp:lastModifiedBy>
  <cp:lastPrinted>2019-08-19T11:14:48Z</cp:lastPrinted>
  <dcterms:created xsi:type="dcterms:W3CDTF">2019-01-27T17:44:44Z</dcterms:created>
  <dcterms:modified xsi:type="dcterms:W3CDTF">2019-08-19T11:15:22Z</dcterms:modified>
</cp:coreProperties>
</file>